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12" i="1" l="1"/>
  <c r="H111" i="1"/>
  <c r="H110" i="1"/>
  <c r="H109" i="1"/>
  <c r="H108" i="1"/>
  <c r="H107" i="1"/>
  <c r="H106" i="1"/>
  <c r="H105" i="1"/>
  <c r="H104" i="1"/>
  <c r="H103" i="1"/>
  <c r="H102" i="1"/>
  <c r="H101" i="1"/>
  <c r="H98" i="1"/>
  <c r="H97" i="1"/>
  <c r="D97" i="1"/>
  <c r="H96" i="1"/>
  <c r="D96" i="1"/>
  <c r="H95" i="1"/>
  <c r="D95" i="1"/>
  <c r="H92" i="1"/>
  <c r="D92" i="1"/>
  <c r="H91" i="1"/>
  <c r="D91" i="1"/>
  <c r="H90" i="1"/>
  <c r="D90" i="1"/>
  <c r="H87" i="1"/>
  <c r="D87" i="1"/>
  <c r="H86" i="1"/>
  <c r="D86" i="1"/>
  <c r="H85" i="1"/>
  <c r="D85" i="1"/>
  <c r="H82" i="1"/>
  <c r="D82" i="1"/>
  <c r="H81" i="1"/>
  <c r="D81" i="1"/>
  <c r="H80" i="1"/>
  <c r="D80" i="1"/>
  <c r="G74" i="1"/>
  <c r="F74" i="1"/>
  <c r="E74" i="1"/>
  <c r="H73" i="1"/>
  <c r="H72" i="1"/>
  <c r="H71" i="1"/>
  <c r="H70" i="1"/>
  <c r="H69" i="1"/>
  <c r="H68" i="1"/>
  <c r="H74" i="1" s="1"/>
  <c r="D68" i="1"/>
  <c r="D74" i="1" s="1"/>
  <c r="G67" i="1"/>
  <c r="F67" i="1"/>
  <c r="E67" i="1"/>
  <c r="H66" i="1"/>
  <c r="H65" i="1"/>
  <c r="D65" i="1"/>
  <c r="H64" i="1"/>
  <c r="D64" i="1"/>
  <c r="H63" i="1"/>
  <c r="D63" i="1"/>
  <c r="H62" i="1"/>
  <c r="D62" i="1"/>
  <c r="H61" i="1"/>
  <c r="D61" i="1"/>
  <c r="H60" i="1"/>
  <c r="H59" i="1"/>
  <c r="H67" i="1" s="1"/>
  <c r="D59" i="1"/>
  <c r="D67" i="1" s="1"/>
  <c r="H58" i="1"/>
  <c r="G58" i="1"/>
  <c r="F58" i="1"/>
  <c r="E58" i="1"/>
  <c r="H57" i="1"/>
  <c r="D57" i="1"/>
  <c r="H56" i="1"/>
  <c r="D56" i="1"/>
  <c r="H55" i="1"/>
  <c r="D55" i="1"/>
  <c r="H54" i="1"/>
  <c r="D54" i="1"/>
  <c r="H53" i="1"/>
  <c r="D53" i="1"/>
  <c r="H52" i="1"/>
  <c r="D52" i="1"/>
  <c r="H51" i="1"/>
  <c r="D51" i="1"/>
  <c r="H50" i="1"/>
  <c r="D50" i="1"/>
  <c r="D58" i="1" s="1"/>
  <c r="G49" i="1"/>
  <c r="F49" i="1"/>
  <c r="E49" i="1"/>
  <c r="H48" i="1"/>
  <c r="D48" i="1"/>
  <c r="H47" i="1"/>
  <c r="D47" i="1"/>
  <c r="H46" i="1"/>
  <c r="D46" i="1"/>
  <c r="H45" i="1"/>
  <c r="D45" i="1"/>
  <c r="H44" i="1"/>
  <c r="D44" i="1"/>
  <c r="H43" i="1"/>
  <c r="D43" i="1"/>
  <c r="H42" i="1"/>
  <c r="H41" i="1"/>
  <c r="H49" i="1" s="1"/>
  <c r="D41" i="1"/>
  <c r="D49" i="1" s="1"/>
  <c r="G40" i="1"/>
  <c r="F40" i="1"/>
  <c r="E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H40" i="1" s="1"/>
  <c r="D33" i="1"/>
  <c r="D40" i="1" s="1"/>
  <c r="G32" i="1"/>
  <c r="F32" i="1"/>
  <c r="E32" i="1"/>
  <c r="H31" i="1"/>
  <c r="D31" i="1"/>
  <c r="H30" i="1"/>
  <c r="D30" i="1"/>
  <c r="H29" i="1"/>
  <c r="D29" i="1"/>
  <c r="H28" i="1"/>
  <c r="D28" i="1"/>
  <c r="H27" i="1"/>
  <c r="D27" i="1"/>
  <c r="D32" i="1" s="1"/>
  <c r="H26" i="1"/>
  <c r="H25" i="1"/>
  <c r="D25" i="1"/>
  <c r="H24" i="1"/>
  <c r="D24" i="1"/>
  <c r="H23" i="1"/>
  <c r="H32" i="1" s="1"/>
  <c r="D23" i="1"/>
  <c r="H22" i="1"/>
  <c r="G22" i="1"/>
  <c r="F22" i="1"/>
  <c r="E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D22" i="1" s="1"/>
  <c r="G13" i="1"/>
  <c r="G77" i="1" s="1"/>
  <c r="F13" i="1"/>
  <c r="F77" i="1" s="1"/>
  <c r="E13" i="1"/>
  <c r="E77" i="1" s="1"/>
  <c r="H12" i="1"/>
  <c r="D12" i="1"/>
  <c r="H11" i="1"/>
  <c r="D11" i="1"/>
  <c r="H10" i="1"/>
  <c r="D10" i="1"/>
  <c r="H9" i="1"/>
  <c r="D9" i="1"/>
  <c r="H8" i="1"/>
  <c r="D8" i="1"/>
  <c r="H7" i="1"/>
  <c r="D7" i="1"/>
  <c r="H6" i="1"/>
  <c r="H13" i="1" s="1"/>
  <c r="H77" i="1" s="1"/>
  <c r="I77" i="1" s="1"/>
  <c r="D6" i="1"/>
  <c r="D13" i="1" s="1"/>
  <c r="D77" i="1" l="1"/>
</calcChain>
</file>

<file path=xl/sharedStrings.xml><?xml version="1.0" encoding="utf-8"?>
<sst xmlns="http://schemas.openxmlformats.org/spreadsheetml/2006/main" count="190" uniqueCount="135">
  <si>
    <t>CHƯƠNG TRÌNH ĐÀO TẠO THEO HỌC CHẾ TÍN CHỈ KHÓA 2013 - 2018</t>
  </si>
  <si>
    <t>CHUYÊN NGÀNH: CÔNG NGHỆ THỰC PHẨM</t>
  </si>
  <si>
    <t>STT</t>
  </si>
  <si>
    <t>MÃ
MH</t>
  </si>
  <si>
    <t>MÔN HỌC</t>
  </si>
  <si>
    <t xml:space="preserve">SỐ TÍN CHỈ </t>
  </si>
  <si>
    <t>SỐ
TIẾT</t>
  </si>
  <si>
    <t>GHI
CHÚ</t>
  </si>
  <si>
    <t>Tổng TC</t>
  </si>
  <si>
    <t xml:space="preserve">Lý thuyết </t>
  </si>
  <si>
    <t xml:space="preserve">Thực hành </t>
  </si>
  <si>
    <t xml:space="preserve">Bài tập </t>
  </si>
  <si>
    <t>Giáo dục quốc phòng</t>
  </si>
  <si>
    <t>ĐC</t>
  </si>
  <si>
    <t>Toán B1</t>
  </si>
  <si>
    <t>Vật lý đại cương</t>
  </si>
  <si>
    <t>Hóa học đại cương</t>
  </si>
  <si>
    <t>Giáo dục thể chất 1</t>
  </si>
  <si>
    <t>Thí nghiệm hóa đại cương</t>
  </si>
  <si>
    <t>Kỹ năng giao tiếp</t>
  </si>
  <si>
    <t>Thực tập nhận thức 1</t>
  </si>
  <si>
    <t>HỌC KỲ 1</t>
  </si>
  <si>
    <t>Toán B2</t>
  </si>
  <si>
    <t>Hoá vô cơ</t>
  </si>
  <si>
    <t>Hóa hữu cơ</t>
  </si>
  <si>
    <t>Giáo dục thể chất 2</t>
  </si>
  <si>
    <t>Tin học đại cương</t>
  </si>
  <si>
    <t>TOEIC 1</t>
  </si>
  <si>
    <t>Thí nghiệm vật lý</t>
  </si>
  <si>
    <t>Cơ lưu chất và cơ học vật liệu rời</t>
  </si>
  <si>
    <t>HỌC KỲ 2</t>
  </si>
  <si>
    <t>Hoá lý 1</t>
  </si>
  <si>
    <t>Toán B3</t>
  </si>
  <si>
    <t>TOEIC 2</t>
  </si>
  <si>
    <t>Truyền nhiệt</t>
  </si>
  <si>
    <t>Giáo dục thể chất 3</t>
  </si>
  <si>
    <t>Phương pháp NCKH</t>
  </si>
  <si>
    <t>Thí nghiệm hóa vô cơ</t>
  </si>
  <si>
    <t>Thí nghiệm hóa hữu cơ</t>
  </si>
  <si>
    <t>Thực tập nhận thức 2</t>
  </si>
  <si>
    <t>HỌC KỲ 3</t>
  </si>
  <si>
    <t>Những nguyên lý CB của CN Mác - Lênin</t>
  </si>
  <si>
    <t>Pháp luật đại cương</t>
  </si>
  <si>
    <t>TOEIC 3</t>
  </si>
  <si>
    <t>Hoá phân tích</t>
  </si>
  <si>
    <t>Truyền khối</t>
  </si>
  <si>
    <t>Thí nghiệm hoá lý</t>
  </si>
  <si>
    <t>Tự chọn 4.1</t>
  </si>
  <si>
    <t>HỌC KỲ 4</t>
  </si>
  <si>
    <t>Xác suất thống kê</t>
  </si>
  <si>
    <t>Anh văn chuyên ngành</t>
  </si>
  <si>
    <t>TOEIC 4</t>
  </si>
  <si>
    <t>Thí nghiệm hoá phân tích</t>
  </si>
  <si>
    <t>Thực tập nhà máy</t>
  </si>
  <si>
    <t>Tính toán thiết kế thiết bị</t>
  </si>
  <si>
    <t>Bố trí thí nghiệm và xử lý số liệu thống kê thực nghiệm</t>
  </si>
  <si>
    <t>Tự chọn 5.1</t>
  </si>
  <si>
    <t>HỌC KỲ 5</t>
  </si>
  <si>
    <t>Tư tưởng Hồ Chí Minh</t>
  </si>
  <si>
    <t>TOEIC 5</t>
  </si>
  <si>
    <t>Vi sinh vật học công nghiệp</t>
  </si>
  <si>
    <t>Công nghệ chế biến thực phẩm</t>
  </si>
  <si>
    <t>HACCP trong Công nghệ thực phẩm</t>
  </si>
  <si>
    <t>Hoá sinh thực phẩm</t>
  </si>
  <si>
    <t>Thí nghiệm hóa sinh</t>
  </si>
  <si>
    <t>Tự chọn 6.1</t>
  </si>
  <si>
    <t>HỌC KỲ 6</t>
  </si>
  <si>
    <t>Đường lối CM của Đảng CSVN</t>
  </si>
  <si>
    <t>Đồ án môn học thiết bị CN Hóa-TP</t>
  </si>
  <si>
    <t>Đánh giá và kiểm tra chất lượng thực phẩm</t>
  </si>
  <si>
    <t>Kỹ thuật bao bì thực phẩm</t>
  </si>
  <si>
    <t>Thí nghiệm đánh giá cảm quan</t>
  </si>
  <si>
    <t>Thí nghiệm vi sinh</t>
  </si>
  <si>
    <t>Kỹ thuật phân tích thực phẩm</t>
  </si>
  <si>
    <t>Tự chọn 7.1</t>
  </si>
  <si>
    <t>Từ 4 Tc 60 ( 2 trong 4 môn) tiết  thành 6 tc , 90 tiết (3 trong 4 môn) - BB họp ngày 20/6/2014</t>
  </si>
  <si>
    <t>HỌC KỲ 7</t>
  </si>
  <si>
    <t>5219</t>
  </si>
  <si>
    <t>Thí nghiệm chuyên đề thực phẩm</t>
  </si>
  <si>
    <t>CN bảo quản và chế biến rau quả</t>
  </si>
  <si>
    <t>CN bảo quản và chế biến thủy sản</t>
  </si>
  <si>
    <t>CN bảo quản và chế biến sữa</t>
  </si>
  <si>
    <t>CN bảo quản và chế biến thịt</t>
  </si>
  <si>
    <t>Tự chọn 8.1</t>
  </si>
  <si>
    <t>HỌC KỲ 8</t>
  </si>
  <si>
    <t>Tốt nghiệp</t>
  </si>
  <si>
    <t xml:space="preserve">HỌC KỲ 9 </t>
  </si>
  <si>
    <t>TỔNG CỘNG TOÀN KHÓA</t>
  </si>
  <si>
    <t>TỰ CHỌN 4.1: Chọn 2 trong 3 môn sau:</t>
  </si>
  <si>
    <t>MÃ MH</t>
  </si>
  <si>
    <t>TÊN HỌC PHẦN</t>
  </si>
  <si>
    <t>SỐ TIẾT</t>
  </si>
  <si>
    <t>Hình họa kỹ thuật</t>
  </si>
  <si>
    <t>Hoá lý 2</t>
  </si>
  <si>
    <t>Dược động học</t>
  </si>
  <si>
    <t>đổi mã 16034 - BB họp ngày 20/6/2014</t>
  </si>
  <si>
    <t>TỰ CHỌN 5.1: Chọn 2 trong 3 môn sau:</t>
  </si>
  <si>
    <t>Công nghệ sinh học</t>
  </si>
  <si>
    <t>Kỹ thuật phản ứng</t>
  </si>
  <si>
    <t>Quản lý và kinh tế dược</t>
  </si>
  <si>
    <t>đổi mã 16025- BB họp ngày 20/6/2014</t>
  </si>
  <si>
    <t>TỰ CHỌN 6.1: Chọn 2 trong 3 môn sau:</t>
  </si>
  <si>
    <t>5212</t>
  </si>
  <si>
    <t>Công nghệ sau thu hoạch</t>
  </si>
  <si>
    <t>Dinh Dưỡng &amp; An Toàn Thực Phẩm</t>
  </si>
  <si>
    <t>Công nghệ bảo quản hoa tươi</t>
  </si>
  <si>
    <r>
      <t xml:space="preserve">TỰ CHỌN 7.1: </t>
    </r>
    <r>
      <rPr>
        <b/>
        <sz val="13"/>
        <color indexed="10"/>
        <rFont val="Times New Roman"/>
        <family val="1"/>
      </rPr>
      <t>Chọn 3 trong 4 môn sau</t>
    </r>
    <r>
      <rPr>
        <b/>
        <sz val="13"/>
        <rFont val="Times New Roman"/>
        <family val="1"/>
      </rPr>
      <t>:</t>
    </r>
  </si>
  <si>
    <t>từ 2 trong 4 môn thành 3 trong 4 môn - BB họp ngày 20/6/2014</t>
  </si>
  <si>
    <t>Lý Thuyết</t>
  </si>
  <si>
    <t>Thực Hành</t>
  </si>
  <si>
    <t>Bài Tập</t>
  </si>
  <si>
    <t>Công nghệ lên men</t>
  </si>
  <si>
    <t>Phụ gia thực phẩm</t>
  </si>
  <si>
    <t>Kho trong bảo quản nông sản, rau quả</t>
  </si>
  <si>
    <t>Luật và tiêu chuẩn thực phẩm</t>
  </si>
  <si>
    <t>Chuyển từ tự chọn HK8- BB họp ngày 20/6/2014</t>
  </si>
  <si>
    <r>
      <t xml:space="preserve">TỰ CHỌN 8.1: Chọn 07 trong </t>
    </r>
    <r>
      <rPr>
        <b/>
        <sz val="13"/>
        <color indexed="10"/>
        <rFont val="Times New Roman"/>
        <family val="1"/>
      </rPr>
      <t xml:space="preserve">12 </t>
    </r>
    <r>
      <rPr>
        <b/>
        <sz val="13"/>
        <rFont val="Times New Roman"/>
        <family val="1"/>
      </rPr>
      <t>môn sau:</t>
    </r>
  </si>
  <si>
    <t>CN bảo quản và chế biến lương thực</t>
  </si>
  <si>
    <t>CN bảo quản và chế biến trà, cà phê, thuốc lá</t>
  </si>
  <si>
    <t>CN bảo quản và chế biến trà, cà phê, cacao</t>
  </si>
  <si>
    <t>Công nghệ sản xuất bánh kẹo</t>
  </si>
  <si>
    <t>Công nghệ sản xuất dầu mỡ</t>
  </si>
  <si>
    <t>Công nghệ sản xuất đường mía</t>
  </si>
  <si>
    <t>Công nghệ sản xuất nước giải khát</t>
  </si>
  <si>
    <t>Kinh tế doanh nghiệp</t>
  </si>
  <si>
    <t>đổi mã 16101- BB họp ngày 20/6/2014</t>
  </si>
  <si>
    <t>Marketing cơ bản</t>
  </si>
  <si>
    <t>Mỹ phẩm và thực phẩm chức năng</t>
  </si>
  <si>
    <t>đổi mã 16036- BB họp ngày 20/6/2014</t>
  </si>
  <si>
    <t>Phát triển sản phẩm</t>
  </si>
  <si>
    <t>Quản lý nhân sự</t>
  </si>
  <si>
    <t>Văn hóa ẩm thực</t>
  </si>
  <si>
    <t>Biên Hòa, ngày 10  tháng 8 năm 2013</t>
  </si>
  <si>
    <t xml:space="preserve">      HIỆU TRƯỞNG                PHÒNG ĐÀO TẠO</t>
  </si>
  <si>
    <t>KHOA CN HOÁ - THỰC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</si>
</sst>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3"/>
      <color rgb="FFFF0000"/>
      <name val="Times New Roman"/>
      <family val="1"/>
    </font>
    <font>
      <b/>
      <sz val="13"/>
      <color indexed="10"/>
      <name val="Times New Roman"/>
      <family val="1"/>
    </font>
    <font>
      <i/>
      <sz val="1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1" applyFont="1" applyFill="1" applyAlignment="1">
      <alignment horizontal="center" vertical="center" shrinkToFit="1"/>
    </xf>
    <xf numFmtId="0" fontId="1" fillId="0" borderId="0" xfId="1" applyFont="1" applyFill="1" applyAlignment="1">
      <alignment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wrapText="1" shrinkToFit="1"/>
    </xf>
    <xf numFmtId="0" fontId="5" fillId="0" borderId="0" xfId="1" applyFont="1" applyFill="1" applyAlignment="1">
      <alignment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1" fillId="2" borderId="3" xfId="1" applyFont="1" applyFill="1" applyBorder="1" applyAlignment="1">
      <alignment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0" fontId="4" fillId="2" borderId="7" xfId="1" applyFont="1" applyFill="1" applyBorder="1" applyAlignment="1">
      <alignment horizontal="center" vertical="center" shrinkToFit="1"/>
    </xf>
    <xf numFmtId="0" fontId="1" fillId="2" borderId="3" xfId="1" applyFont="1" applyFill="1" applyBorder="1" applyAlignment="1">
      <alignment horizontal="center" vertical="center" shrinkToFit="1"/>
    </xf>
    <xf numFmtId="0" fontId="1" fillId="3" borderId="2" xfId="1" applyFont="1" applyFill="1" applyBorder="1" applyAlignment="1">
      <alignment horizontal="center" vertical="center" shrinkToFit="1"/>
    </xf>
    <xf numFmtId="0" fontId="1" fillId="4" borderId="3" xfId="1" applyFont="1" applyFill="1" applyBorder="1" applyAlignment="1">
      <alignment horizontal="center" vertical="center" shrinkToFit="1"/>
    </xf>
    <xf numFmtId="0" fontId="1" fillId="4" borderId="3" xfId="1" applyFont="1" applyFill="1" applyBorder="1" applyAlignment="1">
      <alignment vertical="center" shrinkToFit="1"/>
    </xf>
    <xf numFmtId="0" fontId="1" fillId="4" borderId="2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vertical="center" wrapText="1" shrinkToFit="1"/>
    </xf>
    <xf numFmtId="0" fontId="1" fillId="0" borderId="8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left" vertical="center" shrinkToFit="1"/>
    </xf>
    <xf numFmtId="0" fontId="1" fillId="5" borderId="3" xfId="1" applyFont="1" applyFill="1" applyBorder="1" applyAlignment="1">
      <alignment horizontal="center" vertical="center" shrinkToFit="1"/>
    </xf>
    <xf numFmtId="0" fontId="1" fillId="5" borderId="3" xfId="1" applyFont="1" applyFill="1" applyBorder="1" applyAlignment="1">
      <alignment vertical="center" shrinkToFit="1"/>
    </xf>
    <xf numFmtId="0" fontId="1" fillId="6" borderId="3" xfId="2" applyFont="1" applyFill="1" applyBorder="1" applyAlignment="1">
      <alignment vertical="center" shrinkToFit="1"/>
    </xf>
    <xf numFmtId="0" fontId="1" fillId="0" borderId="0" xfId="1" applyFont="1" applyFill="1" applyAlignment="1">
      <alignment vertical="center"/>
    </xf>
    <xf numFmtId="0" fontId="1" fillId="0" borderId="0" xfId="1" applyFont="1" applyFill="1"/>
    <xf numFmtId="0" fontId="9" fillId="0" borderId="8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</cellXfs>
  <cellStyles count="3">
    <cellStyle name="Normal" xfId="0" builtinId="0"/>
    <cellStyle name="Normal_CTDT_KHÃ“A_2010-2015_HÃ“A" xfId="1"/>
    <cellStyle name="Normal_CTDT_KHÃ“A_2010-2015_HÃ“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topLeftCell="A10" workbookViewId="0">
      <selection activeCell="K12" sqref="K12"/>
    </sheetView>
  </sheetViews>
  <sheetFormatPr defaultRowHeight="15" x14ac:dyDescent="0.25"/>
  <cols>
    <col min="3" max="3" width="45.28515625" bestFit="1" customWidth="1"/>
  </cols>
  <sheetData>
    <row r="1" spans="1:10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ht="18.7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</row>
    <row r="3" spans="1:10" ht="18.75" x14ac:dyDescent="0.25">
      <c r="A3" s="4" t="s">
        <v>2</v>
      </c>
      <c r="B3" s="4" t="s">
        <v>3</v>
      </c>
      <c r="C3" s="5" t="s">
        <v>4</v>
      </c>
      <c r="D3" s="5" t="s">
        <v>5</v>
      </c>
      <c r="E3" s="5"/>
      <c r="F3" s="5"/>
      <c r="G3" s="5"/>
      <c r="H3" s="6" t="s">
        <v>6</v>
      </c>
      <c r="I3" s="6" t="s">
        <v>7</v>
      </c>
      <c r="J3" s="7"/>
    </row>
    <row r="4" spans="1:10" ht="18.75" x14ac:dyDescent="0.25">
      <c r="A4" s="8"/>
      <c r="B4" s="8"/>
      <c r="C4" s="5"/>
      <c r="D4" s="9" t="s">
        <v>8</v>
      </c>
      <c r="E4" s="9" t="s">
        <v>9</v>
      </c>
      <c r="F4" s="9" t="s">
        <v>10</v>
      </c>
      <c r="G4" s="9" t="s">
        <v>11</v>
      </c>
      <c r="H4" s="5"/>
      <c r="I4" s="10"/>
      <c r="J4" s="7"/>
    </row>
    <row r="5" spans="1:10" ht="16.5" x14ac:dyDescent="0.25">
      <c r="A5" s="11">
        <v>1</v>
      </c>
      <c r="B5" s="11"/>
      <c r="C5" s="12" t="s">
        <v>12</v>
      </c>
      <c r="D5" s="13"/>
      <c r="E5" s="13"/>
      <c r="F5" s="13"/>
      <c r="G5" s="13"/>
      <c r="H5" s="13">
        <v>165</v>
      </c>
      <c r="I5" s="13" t="s">
        <v>13</v>
      </c>
      <c r="J5" s="2"/>
    </row>
    <row r="6" spans="1:10" ht="16.5" x14ac:dyDescent="0.25">
      <c r="A6" s="11">
        <v>2</v>
      </c>
      <c r="B6" s="11">
        <v>11013</v>
      </c>
      <c r="C6" s="12" t="s">
        <v>14</v>
      </c>
      <c r="D6" s="13">
        <f t="shared" ref="D6:D12" si="0">E6+F6+G6</f>
        <v>2</v>
      </c>
      <c r="E6" s="13">
        <v>1</v>
      </c>
      <c r="F6" s="13">
        <v>0</v>
      </c>
      <c r="G6" s="13">
        <v>1</v>
      </c>
      <c r="H6" s="13">
        <f>E6*15+F6*45+G6*30</f>
        <v>45</v>
      </c>
      <c r="I6" s="13" t="s">
        <v>13</v>
      </c>
      <c r="J6" s="2"/>
    </row>
    <row r="7" spans="1:10" ht="16.5" x14ac:dyDescent="0.25">
      <c r="A7" s="11">
        <v>3</v>
      </c>
      <c r="B7" s="11">
        <v>11021</v>
      </c>
      <c r="C7" s="12" t="s">
        <v>15</v>
      </c>
      <c r="D7" s="13">
        <f t="shared" si="0"/>
        <v>3</v>
      </c>
      <c r="E7" s="13">
        <v>2</v>
      </c>
      <c r="F7" s="13">
        <v>0</v>
      </c>
      <c r="G7" s="13">
        <v>1</v>
      </c>
      <c r="H7" s="13">
        <f>E7*15+F7*45+G7*30</f>
        <v>60</v>
      </c>
      <c r="I7" s="13" t="s">
        <v>13</v>
      </c>
      <c r="J7" s="2"/>
    </row>
    <row r="8" spans="1:10" ht="16.5" x14ac:dyDescent="0.25">
      <c r="A8" s="11">
        <v>4</v>
      </c>
      <c r="B8" s="11">
        <v>11024</v>
      </c>
      <c r="C8" s="12" t="s">
        <v>16</v>
      </c>
      <c r="D8" s="13">
        <f t="shared" si="0"/>
        <v>2</v>
      </c>
      <c r="E8" s="13">
        <v>1</v>
      </c>
      <c r="F8" s="13">
        <v>0</v>
      </c>
      <c r="G8" s="13">
        <v>1</v>
      </c>
      <c r="H8" s="13">
        <f>E8*15+F8*45+G8*30</f>
        <v>45</v>
      </c>
      <c r="I8" s="13" t="s">
        <v>13</v>
      </c>
      <c r="J8" s="2"/>
    </row>
    <row r="9" spans="1:10" ht="16.5" x14ac:dyDescent="0.25">
      <c r="A9" s="11">
        <v>5</v>
      </c>
      <c r="B9" s="11">
        <v>11001</v>
      </c>
      <c r="C9" s="12" t="s">
        <v>17</v>
      </c>
      <c r="D9" s="13">
        <f t="shared" si="0"/>
        <v>1</v>
      </c>
      <c r="E9" s="13">
        <v>0</v>
      </c>
      <c r="F9" s="13">
        <v>0</v>
      </c>
      <c r="G9" s="13">
        <v>1</v>
      </c>
      <c r="H9" s="13">
        <f>E9*15+F9*45+G9*30</f>
        <v>30</v>
      </c>
      <c r="I9" s="13" t="s">
        <v>13</v>
      </c>
      <c r="J9" s="2"/>
    </row>
    <row r="10" spans="1:10" ht="16.5" x14ac:dyDescent="0.25">
      <c r="A10" s="11">
        <v>6</v>
      </c>
      <c r="B10" s="11">
        <v>5020</v>
      </c>
      <c r="C10" s="12" t="s">
        <v>18</v>
      </c>
      <c r="D10" s="13">
        <f t="shared" si="0"/>
        <v>1</v>
      </c>
      <c r="E10" s="13">
        <v>0</v>
      </c>
      <c r="F10" s="13">
        <v>1</v>
      </c>
      <c r="G10" s="13">
        <v>0</v>
      </c>
      <c r="H10" s="13">
        <f>G10*30+F10*45+E10*15</f>
        <v>45</v>
      </c>
      <c r="I10" s="13"/>
      <c r="J10" s="2"/>
    </row>
    <row r="11" spans="1:10" ht="16.5" x14ac:dyDescent="0.25">
      <c r="A11" s="11">
        <v>7</v>
      </c>
      <c r="B11" s="11">
        <v>5013</v>
      </c>
      <c r="C11" s="12" t="s">
        <v>19</v>
      </c>
      <c r="D11" s="13">
        <f t="shared" si="0"/>
        <v>2</v>
      </c>
      <c r="E11" s="13">
        <v>2</v>
      </c>
      <c r="F11" s="13">
        <v>0</v>
      </c>
      <c r="G11" s="13">
        <v>0</v>
      </c>
      <c r="H11" s="13">
        <f>G11*30+F11*45+E11*15</f>
        <v>30</v>
      </c>
      <c r="I11" s="13"/>
      <c r="J11" s="2"/>
    </row>
    <row r="12" spans="1:10" ht="16.5" x14ac:dyDescent="0.25">
      <c r="A12" s="11">
        <v>8</v>
      </c>
      <c r="B12" s="11">
        <v>5026</v>
      </c>
      <c r="C12" s="12" t="s">
        <v>20</v>
      </c>
      <c r="D12" s="13">
        <f t="shared" si="0"/>
        <v>1</v>
      </c>
      <c r="E12" s="13">
        <v>0</v>
      </c>
      <c r="F12" s="13">
        <v>1</v>
      </c>
      <c r="G12" s="13">
        <v>0</v>
      </c>
      <c r="H12" s="13">
        <f>G12*30+F12*45+E12*15</f>
        <v>45</v>
      </c>
      <c r="I12" s="13"/>
      <c r="J12" s="2"/>
    </row>
    <row r="13" spans="1:10" ht="16.5" x14ac:dyDescent="0.25">
      <c r="A13" s="14" t="s">
        <v>21</v>
      </c>
      <c r="B13" s="15"/>
      <c r="C13" s="16"/>
      <c r="D13" s="9">
        <f>SUM(D6:D12)</f>
        <v>12</v>
      </c>
      <c r="E13" s="9">
        <f>SUM(E6:E12)</f>
        <v>6</v>
      </c>
      <c r="F13" s="9">
        <f>SUM(F6:F12)</f>
        <v>2</v>
      </c>
      <c r="G13" s="9">
        <f>SUM(G6:G12)</f>
        <v>4</v>
      </c>
      <c r="H13" s="9">
        <f>SUM(H6:H12)</f>
        <v>300</v>
      </c>
      <c r="I13" s="17"/>
      <c r="J13" s="2"/>
    </row>
    <row r="14" spans="1:10" ht="16.5" x14ac:dyDescent="0.25">
      <c r="A14" s="11">
        <v>1</v>
      </c>
      <c r="B14" s="11">
        <v>11014</v>
      </c>
      <c r="C14" s="12" t="s">
        <v>22</v>
      </c>
      <c r="D14" s="13">
        <f t="shared" ref="D14:D21" si="1">E14+F14+G14</f>
        <v>2</v>
      </c>
      <c r="E14" s="13">
        <v>1</v>
      </c>
      <c r="F14" s="13">
        <v>0</v>
      </c>
      <c r="G14" s="13">
        <v>1</v>
      </c>
      <c r="H14" s="13">
        <f t="shared" ref="H14:H20" si="2">G14*30+F14*45+E14*15</f>
        <v>45</v>
      </c>
      <c r="I14" s="13" t="s">
        <v>13</v>
      </c>
      <c r="J14" s="2"/>
    </row>
    <row r="15" spans="1:10" ht="16.5" x14ac:dyDescent="0.25">
      <c r="A15" s="11">
        <v>2</v>
      </c>
      <c r="B15" s="11">
        <v>11030</v>
      </c>
      <c r="C15" s="12" t="s">
        <v>23</v>
      </c>
      <c r="D15" s="13">
        <f t="shared" si="1"/>
        <v>2</v>
      </c>
      <c r="E15" s="13">
        <v>1</v>
      </c>
      <c r="F15" s="13">
        <v>0</v>
      </c>
      <c r="G15" s="13">
        <v>1</v>
      </c>
      <c r="H15" s="13">
        <f t="shared" si="2"/>
        <v>45</v>
      </c>
      <c r="I15" s="13" t="s">
        <v>13</v>
      </c>
      <c r="J15" s="2"/>
    </row>
    <row r="16" spans="1:10" ht="16.5" x14ac:dyDescent="0.25">
      <c r="A16" s="11">
        <v>3</v>
      </c>
      <c r="B16" s="11">
        <v>14302</v>
      </c>
      <c r="C16" s="12" t="s">
        <v>24</v>
      </c>
      <c r="D16" s="13">
        <f t="shared" si="1"/>
        <v>3</v>
      </c>
      <c r="E16" s="13">
        <v>3</v>
      </c>
      <c r="F16" s="13">
        <v>0</v>
      </c>
      <c r="G16" s="13">
        <v>0</v>
      </c>
      <c r="H16" s="13">
        <f>G16*30+F16*45+E16*15</f>
        <v>45</v>
      </c>
      <c r="I16" s="13"/>
      <c r="J16" s="2"/>
    </row>
    <row r="17" spans="1:10" ht="16.5" x14ac:dyDescent="0.25">
      <c r="A17" s="11">
        <v>4</v>
      </c>
      <c r="B17" s="11">
        <v>11047</v>
      </c>
      <c r="C17" s="12" t="s">
        <v>25</v>
      </c>
      <c r="D17" s="13">
        <f t="shared" si="1"/>
        <v>1</v>
      </c>
      <c r="E17" s="13">
        <v>0</v>
      </c>
      <c r="F17" s="13">
        <v>0</v>
      </c>
      <c r="G17" s="13">
        <v>1</v>
      </c>
      <c r="H17" s="13">
        <f t="shared" si="2"/>
        <v>30</v>
      </c>
      <c r="I17" s="13" t="s">
        <v>13</v>
      </c>
      <c r="J17" s="2"/>
    </row>
    <row r="18" spans="1:10" ht="16.5" x14ac:dyDescent="0.25">
      <c r="A18" s="11">
        <v>5</v>
      </c>
      <c r="B18" s="18">
        <v>11054</v>
      </c>
      <c r="C18" s="12" t="s">
        <v>26</v>
      </c>
      <c r="D18" s="13">
        <f t="shared" si="1"/>
        <v>3</v>
      </c>
      <c r="E18" s="13">
        <v>2</v>
      </c>
      <c r="F18" s="13">
        <v>1</v>
      </c>
      <c r="G18" s="13">
        <v>0</v>
      </c>
      <c r="H18" s="13">
        <f t="shared" si="2"/>
        <v>75</v>
      </c>
      <c r="I18" s="13" t="s">
        <v>13</v>
      </c>
      <c r="J18" s="2"/>
    </row>
    <row r="19" spans="1:10" ht="16.5" x14ac:dyDescent="0.25">
      <c r="A19" s="11">
        <v>6</v>
      </c>
      <c r="B19" s="11">
        <v>11042</v>
      </c>
      <c r="C19" s="12" t="s">
        <v>27</v>
      </c>
      <c r="D19" s="13">
        <f t="shared" si="1"/>
        <v>2</v>
      </c>
      <c r="E19" s="13">
        <v>1</v>
      </c>
      <c r="F19" s="13">
        <v>1</v>
      </c>
      <c r="G19" s="13">
        <v>0</v>
      </c>
      <c r="H19" s="13">
        <f>E19*15+F19*45+G19*30</f>
        <v>60</v>
      </c>
      <c r="I19" s="13" t="s">
        <v>13</v>
      </c>
      <c r="J19" s="2"/>
    </row>
    <row r="20" spans="1:10" ht="16.5" x14ac:dyDescent="0.25">
      <c r="A20" s="11">
        <v>7</v>
      </c>
      <c r="B20" s="11">
        <v>11022</v>
      </c>
      <c r="C20" s="12" t="s">
        <v>28</v>
      </c>
      <c r="D20" s="13">
        <f t="shared" si="1"/>
        <v>1</v>
      </c>
      <c r="E20" s="13">
        <v>0</v>
      </c>
      <c r="F20" s="13">
        <v>0</v>
      </c>
      <c r="G20" s="13">
        <v>1</v>
      </c>
      <c r="H20" s="13">
        <f t="shared" si="2"/>
        <v>30</v>
      </c>
      <c r="I20" s="13" t="s">
        <v>13</v>
      </c>
      <c r="J20" s="2"/>
    </row>
    <row r="21" spans="1:10" ht="16.5" x14ac:dyDescent="0.25">
      <c r="A21" s="11">
        <v>8</v>
      </c>
      <c r="B21" s="11">
        <v>14301</v>
      </c>
      <c r="C21" s="12" t="s">
        <v>29</v>
      </c>
      <c r="D21" s="13">
        <f t="shared" si="1"/>
        <v>3</v>
      </c>
      <c r="E21" s="13">
        <v>3</v>
      </c>
      <c r="F21" s="13">
        <v>0</v>
      </c>
      <c r="G21" s="13">
        <v>0</v>
      </c>
      <c r="H21" s="13">
        <f>G21*30+F21*45+E21*15</f>
        <v>45</v>
      </c>
      <c r="I21" s="13"/>
      <c r="J21" s="2"/>
    </row>
    <row r="22" spans="1:10" ht="16.5" x14ac:dyDescent="0.25">
      <c r="A22" s="14" t="s">
        <v>30</v>
      </c>
      <c r="B22" s="15"/>
      <c r="C22" s="16"/>
      <c r="D22" s="9">
        <f>SUM(D14:D21)</f>
        <v>17</v>
      </c>
      <c r="E22" s="9">
        <f>SUM(E14:E21)</f>
        <v>11</v>
      </c>
      <c r="F22" s="9">
        <f>SUM(F14:F21)</f>
        <v>2</v>
      </c>
      <c r="G22" s="9">
        <f>SUM(G14:G21)</f>
        <v>4</v>
      </c>
      <c r="H22" s="9">
        <f>SUM(H14:H21)</f>
        <v>375</v>
      </c>
      <c r="I22" s="17"/>
      <c r="J22" s="2"/>
    </row>
    <row r="23" spans="1:10" ht="16.5" x14ac:dyDescent="0.25">
      <c r="A23" s="11">
        <v>1</v>
      </c>
      <c r="B23" s="11">
        <v>5045</v>
      </c>
      <c r="C23" s="12" t="s">
        <v>31</v>
      </c>
      <c r="D23" s="13">
        <f>E23+F23+G23</f>
        <v>2</v>
      </c>
      <c r="E23" s="13">
        <v>2</v>
      </c>
      <c r="F23" s="13">
        <v>0</v>
      </c>
      <c r="G23" s="13">
        <v>0</v>
      </c>
      <c r="H23" s="13">
        <f t="shared" ref="H23:H30" si="3">G23*30+F23*45+E23*15</f>
        <v>30</v>
      </c>
      <c r="I23" s="13"/>
      <c r="J23" s="2"/>
    </row>
    <row r="24" spans="1:10" ht="16.5" x14ac:dyDescent="0.25">
      <c r="A24" s="11">
        <v>2</v>
      </c>
      <c r="B24" s="11">
        <v>11015</v>
      </c>
      <c r="C24" s="12" t="s">
        <v>32</v>
      </c>
      <c r="D24" s="13">
        <f>E24+F24+G24</f>
        <v>2</v>
      </c>
      <c r="E24" s="13">
        <v>1</v>
      </c>
      <c r="F24" s="13">
        <v>0</v>
      </c>
      <c r="G24" s="13">
        <v>1</v>
      </c>
      <c r="H24" s="13">
        <f t="shared" si="3"/>
        <v>45</v>
      </c>
      <c r="I24" s="13" t="s">
        <v>13</v>
      </c>
      <c r="J24" s="2"/>
    </row>
    <row r="25" spans="1:10" ht="16.5" x14ac:dyDescent="0.25">
      <c r="A25" s="11">
        <v>3</v>
      </c>
      <c r="B25" s="11">
        <v>11043</v>
      </c>
      <c r="C25" s="12" t="s">
        <v>33</v>
      </c>
      <c r="D25" s="13">
        <f>E25+F25+G25</f>
        <v>2</v>
      </c>
      <c r="E25" s="13">
        <v>1</v>
      </c>
      <c r="F25" s="13">
        <v>1</v>
      </c>
      <c r="G25" s="13">
        <v>0</v>
      </c>
      <c r="H25" s="13">
        <f>G25*30+F25*45+E25*15</f>
        <v>60</v>
      </c>
      <c r="I25" s="13" t="s">
        <v>13</v>
      </c>
      <c r="J25" s="2"/>
    </row>
    <row r="26" spans="1:10" ht="16.5" x14ac:dyDescent="0.25">
      <c r="A26" s="11">
        <v>4</v>
      </c>
      <c r="B26" s="11">
        <v>5048</v>
      </c>
      <c r="C26" s="12" t="s">
        <v>34</v>
      </c>
      <c r="D26" s="13">
        <v>2</v>
      </c>
      <c r="E26" s="13">
        <v>1</v>
      </c>
      <c r="F26" s="13">
        <v>0</v>
      </c>
      <c r="G26" s="13">
        <v>1</v>
      </c>
      <c r="H26" s="13">
        <f>G26*30+F26*45+E26*15</f>
        <v>45</v>
      </c>
      <c r="I26" s="13"/>
      <c r="J26" s="2"/>
    </row>
    <row r="27" spans="1:10" ht="16.5" x14ac:dyDescent="0.25">
      <c r="A27" s="11">
        <v>5</v>
      </c>
      <c r="B27" s="11">
        <v>11048</v>
      </c>
      <c r="C27" s="12" t="s">
        <v>35</v>
      </c>
      <c r="D27" s="13">
        <f>E27+F27+G27</f>
        <v>1</v>
      </c>
      <c r="E27" s="13">
        <v>0</v>
      </c>
      <c r="F27" s="13">
        <v>0</v>
      </c>
      <c r="G27" s="13">
        <v>1</v>
      </c>
      <c r="H27" s="13">
        <f t="shared" si="3"/>
        <v>30</v>
      </c>
      <c r="I27" s="13" t="s">
        <v>13</v>
      </c>
      <c r="J27" s="2"/>
    </row>
    <row r="28" spans="1:10" ht="16.5" x14ac:dyDescent="0.25">
      <c r="A28" s="11">
        <v>6</v>
      </c>
      <c r="B28" s="11">
        <v>5041</v>
      </c>
      <c r="C28" s="12" t="s">
        <v>36</v>
      </c>
      <c r="D28" s="13">
        <f>E28+F28+G28</f>
        <v>2</v>
      </c>
      <c r="E28" s="13">
        <v>2</v>
      </c>
      <c r="F28" s="13">
        <v>0</v>
      </c>
      <c r="G28" s="13">
        <v>0</v>
      </c>
      <c r="H28" s="13">
        <f>E28*15+F28*45+G28*30</f>
        <v>30</v>
      </c>
      <c r="I28" s="13"/>
      <c r="J28" s="2"/>
    </row>
    <row r="29" spans="1:10" ht="16.5" x14ac:dyDescent="0.25">
      <c r="A29" s="11">
        <v>7</v>
      </c>
      <c r="B29" s="11">
        <v>5024</v>
      </c>
      <c r="C29" s="12" t="s">
        <v>37</v>
      </c>
      <c r="D29" s="13">
        <f>E29+F29+G29</f>
        <v>1</v>
      </c>
      <c r="E29" s="13">
        <v>0</v>
      </c>
      <c r="F29" s="13">
        <v>1</v>
      </c>
      <c r="G29" s="13">
        <v>0</v>
      </c>
      <c r="H29" s="13">
        <f>G29*30+F29*45+E29*15</f>
        <v>45</v>
      </c>
      <c r="I29" s="13"/>
      <c r="J29" s="2"/>
    </row>
    <row r="30" spans="1:10" ht="16.5" x14ac:dyDescent="0.25">
      <c r="A30" s="11">
        <v>8</v>
      </c>
      <c r="B30" s="13">
        <v>5021</v>
      </c>
      <c r="C30" s="12" t="s">
        <v>38</v>
      </c>
      <c r="D30" s="13">
        <f>E30+F30+G30</f>
        <v>1</v>
      </c>
      <c r="E30" s="13">
        <v>0</v>
      </c>
      <c r="F30" s="13">
        <v>1</v>
      </c>
      <c r="G30" s="13">
        <v>0</v>
      </c>
      <c r="H30" s="13">
        <f t="shared" si="3"/>
        <v>45</v>
      </c>
      <c r="I30" s="13"/>
      <c r="J30" s="2"/>
    </row>
    <row r="31" spans="1:10" ht="16.5" x14ac:dyDescent="0.25">
      <c r="A31" s="11">
        <v>9</v>
      </c>
      <c r="B31" s="11">
        <v>5027</v>
      </c>
      <c r="C31" s="12" t="s">
        <v>39</v>
      </c>
      <c r="D31" s="13">
        <f>E31+F31+G31</f>
        <v>1</v>
      </c>
      <c r="E31" s="13">
        <v>0</v>
      </c>
      <c r="F31" s="13">
        <v>1</v>
      </c>
      <c r="G31" s="13">
        <v>0</v>
      </c>
      <c r="H31" s="13">
        <f>G31*30+F31*45+E31*15</f>
        <v>45</v>
      </c>
      <c r="I31" s="13"/>
      <c r="J31" s="2"/>
    </row>
    <row r="32" spans="1:10" ht="16.5" x14ac:dyDescent="0.25">
      <c r="A32" s="14" t="s">
        <v>40</v>
      </c>
      <c r="B32" s="15"/>
      <c r="C32" s="16"/>
      <c r="D32" s="9">
        <f>SUM(D23:D31)</f>
        <v>14</v>
      </c>
      <c r="E32" s="9">
        <f>SUM(E23:E31)</f>
        <v>7</v>
      </c>
      <c r="F32" s="9">
        <f>SUM(F23:F31)</f>
        <v>4</v>
      </c>
      <c r="G32" s="9">
        <f>SUM(G23:G31)</f>
        <v>3</v>
      </c>
      <c r="H32" s="9">
        <f>SUM(H23:H31)</f>
        <v>375</v>
      </c>
      <c r="I32" s="9"/>
      <c r="J32" s="2"/>
    </row>
    <row r="33" spans="1:10" ht="16.5" x14ac:dyDescent="0.25">
      <c r="A33" s="19">
        <v>1</v>
      </c>
      <c r="B33" s="19">
        <v>11004</v>
      </c>
      <c r="C33" s="20" t="s">
        <v>41</v>
      </c>
      <c r="D33" s="19">
        <f t="shared" ref="D33:D39" si="4">E33+F33+G33</f>
        <v>5</v>
      </c>
      <c r="E33" s="19">
        <v>4</v>
      </c>
      <c r="F33" s="19">
        <v>0</v>
      </c>
      <c r="G33" s="19">
        <v>1</v>
      </c>
      <c r="H33" s="19">
        <f>G33*30+F33*45+E33*15</f>
        <v>90</v>
      </c>
      <c r="I33" s="19" t="s">
        <v>13</v>
      </c>
      <c r="J33" s="2"/>
    </row>
    <row r="34" spans="1:10" ht="16.5" x14ac:dyDescent="0.25">
      <c r="A34" s="19">
        <v>2</v>
      </c>
      <c r="B34" s="19">
        <v>11025</v>
      </c>
      <c r="C34" s="20" t="s">
        <v>42</v>
      </c>
      <c r="D34" s="19">
        <f t="shared" si="4"/>
        <v>2</v>
      </c>
      <c r="E34" s="19">
        <v>2</v>
      </c>
      <c r="F34" s="19">
        <v>0</v>
      </c>
      <c r="G34" s="19">
        <v>0</v>
      </c>
      <c r="H34" s="19">
        <f>G34*30+F34*45+E34*15</f>
        <v>30</v>
      </c>
      <c r="I34" s="19" t="s">
        <v>13</v>
      </c>
      <c r="J34" s="2"/>
    </row>
    <row r="35" spans="1:10" ht="16.5" x14ac:dyDescent="0.25">
      <c r="A35" s="19">
        <v>3</v>
      </c>
      <c r="B35" s="21">
        <v>11044</v>
      </c>
      <c r="C35" s="20" t="s">
        <v>43</v>
      </c>
      <c r="D35" s="19">
        <f t="shared" si="4"/>
        <v>3</v>
      </c>
      <c r="E35" s="19">
        <v>2</v>
      </c>
      <c r="F35" s="19">
        <v>0</v>
      </c>
      <c r="G35" s="19">
        <v>1</v>
      </c>
      <c r="H35" s="19">
        <f>G35*30+F35*45+E35*15</f>
        <v>60</v>
      </c>
      <c r="I35" s="19" t="s">
        <v>13</v>
      </c>
      <c r="J35" s="2"/>
    </row>
    <row r="36" spans="1:10" ht="16.5" x14ac:dyDescent="0.25">
      <c r="A36" s="19">
        <v>4</v>
      </c>
      <c r="B36" s="21">
        <v>14305</v>
      </c>
      <c r="C36" s="20" t="s">
        <v>44</v>
      </c>
      <c r="D36" s="19">
        <f t="shared" si="4"/>
        <v>2</v>
      </c>
      <c r="E36" s="19">
        <v>1</v>
      </c>
      <c r="F36" s="19">
        <v>0</v>
      </c>
      <c r="G36" s="19">
        <v>1</v>
      </c>
      <c r="H36" s="19">
        <f>E36*15+F36*45+G36*30</f>
        <v>45</v>
      </c>
      <c r="I36" s="19"/>
      <c r="J36" s="2"/>
    </row>
    <row r="37" spans="1:10" ht="16.5" x14ac:dyDescent="0.25">
      <c r="A37" s="19">
        <v>5</v>
      </c>
      <c r="B37" s="21">
        <v>5049</v>
      </c>
      <c r="C37" s="20" t="s">
        <v>45</v>
      </c>
      <c r="D37" s="19">
        <f t="shared" si="4"/>
        <v>2</v>
      </c>
      <c r="E37" s="19">
        <v>1</v>
      </c>
      <c r="F37" s="19">
        <v>0</v>
      </c>
      <c r="G37" s="19">
        <v>1</v>
      </c>
      <c r="H37" s="19">
        <f>E37*15+F37*45+G37*30</f>
        <v>45</v>
      </c>
      <c r="I37" s="19"/>
      <c r="J37" s="2"/>
    </row>
    <row r="38" spans="1:10" ht="16.5" x14ac:dyDescent="0.25">
      <c r="A38" s="19">
        <v>6</v>
      </c>
      <c r="B38" s="21">
        <v>5022</v>
      </c>
      <c r="C38" s="20" t="s">
        <v>46</v>
      </c>
      <c r="D38" s="19">
        <f t="shared" si="4"/>
        <v>1</v>
      </c>
      <c r="E38" s="19">
        <v>0</v>
      </c>
      <c r="F38" s="19">
        <v>1</v>
      </c>
      <c r="G38" s="19">
        <v>0</v>
      </c>
      <c r="H38" s="19">
        <f>G38*30+F38*45+E38*15</f>
        <v>45</v>
      </c>
      <c r="I38" s="19"/>
      <c r="J38" s="2"/>
    </row>
    <row r="39" spans="1:10" ht="16.5" x14ac:dyDescent="0.25">
      <c r="A39" s="19">
        <v>7</v>
      </c>
      <c r="B39" s="21"/>
      <c r="C39" s="20" t="s">
        <v>47</v>
      </c>
      <c r="D39" s="19">
        <f t="shared" si="4"/>
        <v>4</v>
      </c>
      <c r="E39" s="19">
        <v>4</v>
      </c>
      <c r="F39" s="19">
        <v>0</v>
      </c>
      <c r="G39" s="19">
        <v>0</v>
      </c>
      <c r="H39" s="19">
        <f>G39*30+F39*45+E39*15</f>
        <v>60</v>
      </c>
      <c r="I39" s="19"/>
      <c r="J39" s="2"/>
    </row>
    <row r="40" spans="1:10" ht="16.5" x14ac:dyDescent="0.25">
      <c r="A40" s="14" t="s">
        <v>48</v>
      </c>
      <c r="B40" s="15"/>
      <c r="C40" s="16"/>
      <c r="D40" s="9">
        <f>SUM(D33:D39)</f>
        <v>19</v>
      </c>
      <c r="E40" s="9">
        <f>SUM(E33:E39)</f>
        <v>14</v>
      </c>
      <c r="F40" s="9">
        <f>SUM(F33:F39)</f>
        <v>1</v>
      </c>
      <c r="G40" s="9">
        <f>SUM(G33:G39)</f>
        <v>4</v>
      </c>
      <c r="H40" s="9">
        <f>SUM(H33:H39)</f>
        <v>375</v>
      </c>
      <c r="I40" s="17"/>
      <c r="J40" s="2"/>
    </row>
    <row r="41" spans="1:10" ht="16.5" x14ac:dyDescent="0.25">
      <c r="A41" s="13">
        <v>1</v>
      </c>
      <c r="B41" s="13">
        <v>11023</v>
      </c>
      <c r="C41" s="12" t="s">
        <v>49</v>
      </c>
      <c r="D41" s="13">
        <f>E41+F41+G41</f>
        <v>2</v>
      </c>
      <c r="E41" s="13">
        <v>1</v>
      </c>
      <c r="F41" s="13">
        <v>0</v>
      </c>
      <c r="G41" s="13">
        <v>1</v>
      </c>
      <c r="H41" s="13">
        <f>G41*30+F41*45+E41*15</f>
        <v>45</v>
      </c>
      <c r="I41" s="13" t="s">
        <v>13</v>
      </c>
      <c r="J41" s="2"/>
    </row>
    <row r="42" spans="1:10" ht="16.5" x14ac:dyDescent="0.25">
      <c r="A42" s="11">
        <v>2</v>
      </c>
      <c r="B42" s="11">
        <v>5040</v>
      </c>
      <c r="C42" s="12" t="s">
        <v>50</v>
      </c>
      <c r="D42" s="13">
        <v>3</v>
      </c>
      <c r="E42" s="13">
        <v>2</v>
      </c>
      <c r="F42" s="13">
        <v>0</v>
      </c>
      <c r="G42" s="13">
        <v>1</v>
      </c>
      <c r="H42" s="13">
        <f>E42*15+F42*45+G42*30</f>
        <v>60</v>
      </c>
      <c r="I42" s="13"/>
      <c r="J42" s="2"/>
    </row>
    <row r="43" spans="1:10" ht="16.5" x14ac:dyDescent="0.25">
      <c r="A43" s="11">
        <v>3</v>
      </c>
      <c r="B43" s="13">
        <v>11045</v>
      </c>
      <c r="C43" s="12" t="s">
        <v>51</v>
      </c>
      <c r="D43" s="13">
        <f t="shared" ref="D43:D48" si="5">E43+F43+G43</f>
        <v>3</v>
      </c>
      <c r="E43" s="13">
        <v>2</v>
      </c>
      <c r="F43" s="13">
        <v>0</v>
      </c>
      <c r="G43" s="13">
        <v>1</v>
      </c>
      <c r="H43" s="13">
        <f>G43*30+F43*45+E43*15</f>
        <v>60</v>
      </c>
      <c r="I43" s="13" t="s">
        <v>13</v>
      </c>
      <c r="J43" s="2"/>
    </row>
    <row r="44" spans="1:10" ht="16.5" x14ac:dyDescent="0.25">
      <c r="A44" s="11">
        <v>4</v>
      </c>
      <c r="B44" s="11">
        <v>5023</v>
      </c>
      <c r="C44" s="12" t="s">
        <v>52</v>
      </c>
      <c r="D44" s="13">
        <f t="shared" si="5"/>
        <v>1</v>
      </c>
      <c r="E44" s="13">
        <v>0</v>
      </c>
      <c r="F44" s="13">
        <v>1</v>
      </c>
      <c r="G44" s="13">
        <v>0</v>
      </c>
      <c r="H44" s="13">
        <f>G44*30+F44*45+E44*15</f>
        <v>45</v>
      </c>
      <c r="I44" s="13"/>
      <c r="J44" s="2"/>
    </row>
    <row r="45" spans="1:10" ht="16.5" x14ac:dyDescent="0.25">
      <c r="A45" s="11">
        <v>5</v>
      </c>
      <c r="B45" s="11">
        <v>5044</v>
      </c>
      <c r="C45" s="12" t="s">
        <v>53</v>
      </c>
      <c r="D45" s="13">
        <f t="shared" si="5"/>
        <v>1</v>
      </c>
      <c r="E45" s="13">
        <v>0</v>
      </c>
      <c r="F45" s="13">
        <v>1</v>
      </c>
      <c r="G45" s="13">
        <v>0</v>
      </c>
      <c r="H45" s="13">
        <f>G45*30+F45*45+E45*15</f>
        <v>45</v>
      </c>
      <c r="I45" s="13"/>
      <c r="J45" s="22"/>
    </row>
    <row r="46" spans="1:10" ht="16.5" x14ac:dyDescent="0.25">
      <c r="A46" s="11">
        <v>6</v>
      </c>
      <c r="B46" s="23">
        <v>5050</v>
      </c>
      <c r="C46" s="12" t="s">
        <v>54</v>
      </c>
      <c r="D46" s="13">
        <f t="shared" si="5"/>
        <v>2</v>
      </c>
      <c r="E46" s="13">
        <v>2</v>
      </c>
      <c r="F46" s="13">
        <v>0</v>
      </c>
      <c r="G46" s="13">
        <v>0</v>
      </c>
      <c r="H46" s="13">
        <f>G46*30+F46*45+E46*15</f>
        <v>30</v>
      </c>
      <c r="I46" s="13"/>
      <c r="J46" s="22"/>
    </row>
    <row r="47" spans="1:10" ht="148.5" x14ac:dyDescent="0.25">
      <c r="A47" s="11">
        <v>7</v>
      </c>
      <c r="B47" s="11">
        <v>5043</v>
      </c>
      <c r="C47" s="24" t="s">
        <v>55</v>
      </c>
      <c r="D47" s="13">
        <f t="shared" si="5"/>
        <v>1</v>
      </c>
      <c r="E47" s="13">
        <v>0</v>
      </c>
      <c r="F47" s="13">
        <v>1</v>
      </c>
      <c r="G47" s="13">
        <v>0</v>
      </c>
      <c r="H47" s="13">
        <f>G47*30+F47*45+E47*15</f>
        <v>45</v>
      </c>
      <c r="I47" s="13"/>
      <c r="J47" s="2"/>
    </row>
    <row r="48" spans="1:10" ht="16.5" x14ac:dyDescent="0.25">
      <c r="A48" s="11">
        <v>8</v>
      </c>
      <c r="B48" s="11"/>
      <c r="C48" s="12" t="s">
        <v>56</v>
      </c>
      <c r="D48" s="13">
        <f t="shared" si="5"/>
        <v>4</v>
      </c>
      <c r="E48" s="13">
        <v>4</v>
      </c>
      <c r="F48" s="13">
        <v>0</v>
      </c>
      <c r="G48" s="13">
        <v>0</v>
      </c>
      <c r="H48" s="13">
        <f>E48*15+F48*45+G48*30</f>
        <v>60</v>
      </c>
      <c r="I48" s="13"/>
      <c r="J48" s="2"/>
    </row>
    <row r="49" spans="1:10" ht="16.5" x14ac:dyDescent="0.25">
      <c r="A49" s="14" t="s">
        <v>57</v>
      </c>
      <c r="B49" s="15"/>
      <c r="C49" s="16"/>
      <c r="D49" s="9">
        <f>SUM(D41:D48)</f>
        <v>17</v>
      </c>
      <c r="E49" s="9">
        <f>SUM(E41:E48)</f>
        <v>11</v>
      </c>
      <c r="F49" s="9">
        <f>SUM(F41:F48)</f>
        <v>3</v>
      </c>
      <c r="G49" s="9">
        <f>SUM(G41:G48)</f>
        <v>3</v>
      </c>
      <c r="H49" s="9">
        <f>SUM(H41:H48)</f>
        <v>390</v>
      </c>
      <c r="I49" s="17"/>
      <c r="J49" s="2"/>
    </row>
    <row r="50" spans="1:10" ht="16.5" x14ac:dyDescent="0.25">
      <c r="A50" s="11">
        <v>1</v>
      </c>
      <c r="B50" s="11">
        <v>11006</v>
      </c>
      <c r="C50" s="12" t="s">
        <v>58</v>
      </c>
      <c r="D50" s="13">
        <f>E50+F50+G50</f>
        <v>2</v>
      </c>
      <c r="E50" s="13">
        <v>2</v>
      </c>
      <c r="F50" s="13">
        <v>0</v>
      </c>
      <c r="G50" s="13">
        <v>0</v>
      </c>
      <c r="H50" s="13">
        <f>G50*30+F50*45+E50*15</f>
        <v>30</v>
      </c>
      <c r="I50" s="13" t="s">
        <v>13</v>
      </c>
      <c r="J50" s="22"/>
    </row>
    <row r="51" spans="1:10" ht="16.5" x14ac:dyDescent="0.25">
      <c r="A51" s="11">
        <v>2</v>
      </c>
      <c r="B51" s="11">
        <v>11046</v>
      </c>
      <c r="C51" s="12" t="s">
        <v>59</v>
      </c>
      <c r="D51" s="13">
        <f>E51+F51+G51</f>
        <v>3</v>
      </c>
      <c r="E51" s="13">
        <v>2</v>
      </c>
      <c r="F51" s="13">
        <v>0</v>
      </c>
      <c r="G51" s="13">
        <v>1</v>
      </c>
      <c r="H51" s="13">
        <f>E51*15+F51*45+G51*30</f>
        <v>60</v>
      </c>
      <c r="I51" s="13" t="s">
        <v>13</v>
      </c>
      <c r="J51" s="2"/>
    </row>
    <row r="52" spans="1:10" ht="16.5" x14ac:dyDescent="0.25">
      <c r="A52" s="11">
        <v>3</v>
      </c>
      <c r="B52" s="11">
        <v>5227</v>
      </c>
      <c r="C52" s="12" t="s">
        <v>60</v>
      </c>
      <c r="D52" s="13">
        <f>E52+F52+G52</f>
        <v>2</v>
      </c>
      <c r="E52" s="13">
        <v>1</v>
      </c>
      <c r="F52" s="13">
        <v>0</v>
      </c>
      <c r="G52" s="13">
        <v>1</v>
      </c>
      <c r="H52" s="13">
        <f>G52*30+F52*45+E52*15</f>
        <v>45</v>
      </c>
      <c r="I52" s="13"/>
      <c r="J52" s="2"/>
    </row>
    <row r="53" spans="1:10" ht="16.5" x14ac:dyDescent="0.25">
      <c r="A53" s="11">
        <v>4</v>
      </c>
      <c r="B53" s="11">
        <v>5238</v>
      </c>
      <c r="C53" s="12" t="s">
        <v>61</v>
      </c>
      <c r="D53" s="13">
        <f>E53+F53+G53</f>
        <v>2</v>
      </c>
      <c r="E53" s="13">
        <v>1</v>
      </c>
      <c r="F53" s="13">
        <v>0</v>
      </c>
      <c r="G53" s="13">
        <v>1</v>
      </c>
      <c r="H53" s="13">
        <f>G53*30+F53*45+E53*15</f>
        <v>45</v>
      </c>
      <c r="I53" s="13"/>
      <c r="J53" s="2"/>
    </row>
    <row r="54" spans="1:10" ht="16.5" x14ac:dyDescent="0.25">
      <c r="A54" s="11">
        <v>5</v>
      </c>
      <c r="B54" s="13">
        <v>5218</v>
      </c>
      <c r="C54" s="12" t="s">
        <v>62</v>
      </c>
      <c r="D54" s="13">
        <f>F54+E54+G54</f>
        <v>2</v>
      </c>
      <c r="E54" s="13">
        <v>2</v>
      </c>
      <c r="F54" s="13">
        <v>0</v>
      </c>
      <c r="G54" s="13">
        <v>0</v>
      </c>
      <c r="H54" s="13">
        <f>E54*15+F54*45+G54*30</f>
        <v>30</v>
      </c>
      <c r="I54" s="13"/>
      <c r="J54" s="2"/>
    </row>
    <row r="55" spans="1:10" ht="16.5" x14ac:dyDescent="0.25">
      <c r="A55" s="11">
        <v>6</v>
      </c>
      <c r="B55" s="11">
        <v>5229</v>
      </c>
      <c r="C55" s="12" t="s">
        <v>63</v>
      </c>
      <c r="D55" s="13">
        <f>E55+F55+G55</f>
        <v>3</v>
      </c>
      <c r="E55" s="13">
        <v>3</v>
      </c>
      <c r="F55" s="13">
        <v>0</v>
      </c>
      <c r="G55" s="13">
        <v>0</v>
      </c>
      <c r="H55" s="13">
        <f>G55*30+F55*45+E55*15</f>
        <v>45</v>
      </c>
      <c r="I55" s="13"/>
      <c r="J55" s="2"/>
    </row>
    <row r="56" spans="1:10" ht="16.5" x14ac:dyDescent="0.25">
      <c r="A56" s="11">
        <v>7</v>
      </c>
      <c r="B56" s="11">
        <v>5221</v>
      </c>
      <c r="C56" s="12" t="s">
        <v>64</v>
      </c>
      <c r="D56" s="13">
        <f>E56+F56+G56</f>
        <v>1</v>
      </c>
      <c r="E56" s="13">
        <v>0</v>
      </c>
      <c r="F56" s="13">
        <v>1</v>
      </c>
      <c r="G56" s="13">
        <v>0</v>
      </c>
      <c r="H56" s="13">
        <f>G56*30+F56*45+E56*15</f>
        <v>45</v>
      </c>
      <c r="I56" s="13"/>
      <c r="J56" s="2"/>
    </row>
    <row r="57" spans="1:10" ht="16.5" x14ac:dyDescent="0.25">
      <c r="A57" s="11">
        <v>8</v>
      </c>
      <c r="B57" s="11"/>
      <c r="C57" s="12" t="s">
        <v>65</v>
      </c>
      <c r="D57" s="13">
        <f>E57+F57+G57</f>
        <v>4</v>
      </c>
      <c r="E57" s="13">
        <v>4</v>
      </c>
      <c r="F57" s="13">
        <v>0</v>
      </c>
      <c r="G57" s="13">
        <v>0</v>
      </c>
      <c r="H57" s="13">
        <f>G57*30+F57*45+E57*15</f>
        <v>60</v>
      </c>
      <c r="I57" s="13"/>
      <c r="J57" s="2"/>
    </row>
    <row r="58" spans="1:10" ht="16.5" x14ac:dyDescent="0.25">
      <c r="A58" s="14" t="s">
        <v>66</v>
      </c>
      <c r="B58" s="15"/>
      <c r="C58" s="16"/>
      <c r="D58" s="9">
        <f>SUM(D50:D57)</f>
        <v>19</v>
      </c>
      <c r="E58" s="9">
        <f>SUM(E50:E57)</f>
        <v>15</v>
      </c>
      <c r="F58" s="9">
        <f>SUM(F50:F57)</f>
        <v>1</v>
      </c>
      <c r="G58" s="9">
        <f>SUM(G50:G57)</f>
        <v>3</v>
      </c>
      <c r="H58" s="9">
        <f>SUM(H50:H57)</f>
        <v>360</v>
      </c>
      <c r="I58" s="17"/>
      <c r="J58" s="2"/>
    </row>
    <row r="59" spans="1:10" ht="16.5" x14ac:dyDescent="0.25">
      <c r="A59" s="11">
        <v>1</v>
      </c>
      <c r="B59" s="11">
        <v>11005</v>
      </c>
      <c r="C59" s="12" t="s">
        <v>67</v>
      </c>
      <c r="D59" s="13">
        <f>E59+F59+G59</f>
        <v>3</v>
      </c>
      <c r="E59" s="13">
        <v>3</v>
      </c>
      <c r="F59" s="13">
        <v>0</v>
      </c>
      <c r="G59" s="13">
        <v>0</v>
      </c>
      <c r="H59" s="13">
        <f t="shared" ref="H59:H64" si="6">G59*30+F59*45+E59*15</f>
        <v>45</v>
      </c>
      <c r="I59" s="13" t="s">
        <v>13</v>
      </c>
      <c r="J59" s="2"/>
    </row>
    <row r="60" spans="1:10" ht="16.5" x14ac:dyDescent="0.25">
      <c r="A60" s="11">
        <v>2</v>
      </c>
      <c r="B60" s="11">
        <v>5006</v>
      </c>
      <c r="C60" s="12" t="s">
        <v>68</v>
      </c>
      <c r="D60" s="13">
        <v>2</v>
      </c>
      <c r="E60" s="13">
        <v>1</v>
      </c>
      <c r="F60" s="13">
        <v>1</v>
      </c>
      <c r="G60" s="13">
        <v>0</v>
      </c>
      <c r="H60" s="13">
        <f t="shared" si="6"/>
        <v>60</v>
      </c>
      <c r="I60" s="13"/>
      <c r="J60" s="2"/>
    </row>
    <row r="61" spans="1:10" ht="16.5" x14ac:dyDescent="0.25">
      <c r="A61" s="11">
        <v>3</v>
      </c>
      <c r="B61" s="11">
        <v>5213</v>
      </c>
      <c r="C61" s="12" t="s">
        <v>69</v>
      </c>
      <c r="D61" s="13">
        <f>E61+F61+G61</f>
        <v>2</v>
      </c>
      <c r="E61" s="13">
        <v>2</v>
      </c>
      <c r="F61" s="13">
        <v>0</v>
      </c>
      <c r="G61" s="13">
        <v>0</v>
      </c>
      <c r="H61" s="13">
        <f t="shared" si="6"/>
        <v>30</v>
      </c>
      <c r="I61" s="13"/>
      <c r="J61" s="2"/>
    </row>
    <row r="62" spans="1:10" ht="16.5" x14ac:dyDescent="0.25">
      <c r="A62" s="11">
        <v>4</v>
      </c>
      <c r="B62" s="13">
        <v>5236</v>
      </c>
      <c r="C62" s="12" t="s">
        <v>70</v>
      </c>
      <c r="D62" s="13">
        <f>E62+F62+G62</f>
        <v>2</v>
      </c>
      <c r="E62" s="13">
        <v>2</v>
      </c>
      <c r="F62" s="13">
        <v>0</v>
      </c>
      <c r="G62" s="13">
        <v>0</v>
      </c>
      <c r="H62" s="13">
        <f>G62*30+F62*45+E62*15</f>
        <v>30</v>
      </c>
      <c r="I62" s="13"/>
      <c r="J62" s="2"/>
    </row>
    <row r="63" spans="1:10" ht="16.5" x14ac:dyDescent="0.25">
      <c r="A63" s="11">
        <v>5</v>
      </c>
      <c r="B63" s="13">
        <v>5220</v>
      </c>
      <c r="C63" s="12" t="s">
        <v>71</v>
      </c>
      <c r="D63" s="13">
        <f>E63+F63+G63</f>
        <v>1</v>
      </c>
      <c r="E63" s="13">
        <v>0</v>
      </c>
      <c r="F63" s="13">
        <v>1</v>
      </c>
      <c r="G63" s="13">
        <v>0</v>
      </c>
      <c r="H63" s="13">
        <f>G63*30+F63*45+E63*15</f>
        <v>45</v>
      </c>
      <c r="I63" s="13"/>
      <c r="J63" s="2"/>
    </row>
    <row r="64" spans="1:10" ht="16.5" x14ac:dyDescent="0.25">
      <c r="A64" s="11">
        <v>6</v>
      </c>
      <c r="B64" s="11">
        <v>5222</v>
      </c>
      <c r="C64" s="12" t="s">
        <v>72</v>
      </c>
      <c r="D64" s="13">
        <f>E64+F64+G64</f>
        <v>1</v>
      </c>
      <c r="E64" s="13">
        <v>0</v>
      </c>
      <c r="F64" s="13">
        <v>1</v>
      </c>
      <c r="G64" s="13">
        <v>0</v>
      </c>
      <c r="H64" s="13">
        <f t="shared" si="6"/>
        <v>45</v>
      </c>
      <c r="I64" s="13"/>
      <c r="J64" s="2"/>
    </row>
    <row r="65" spans="1:10" ht="16.5" x14ac:dyDescent="0.25">
      <c r="A65" s="11">
        <v>7</v>
      </c>
      <c r="B65" s="25">
        <v>5234</v>
      </c>
      <c r="C65" s="12" t="s">
        <v>73</v>
      </c>
      <c r="D65" s="13">
        <f>E65+F65+G65</f>
        <v>2</v>
      </c>
      <c r="E65" s="13">
        <v>2</v>
      </c>
      <c r="F65" s="13">
        <v>0</v>
      </c>
      <c r="G65" s="13">
        <v>0</v>
      </c>
      <c r="H65" s="13">
        <f>G65*30+F65*45+E65*15</f>
        <v>30</v>
      </c>
      <c r="I65" s="13"/>
      <c r="J65" s="2"/>
    </row>
    <row r="66" spans="1:10" ht="16.5" x14ac:dyDescent="0.25">
      <c r="A66" s="11">
        <v>8</v>
      </c>
      <c r="B66" s="25"/>
      <c r="C66" s="12" t="s">
        <v>74</v>
      </c>
      <c r="D66" s="26">
        <v>6</v>
      </c>
      <c r="E66" s="26">
        <v>6</v>
      </c>
      <c r="F66" s="26">
        <v>0</v>
      </c>
      <c r="G66" s="26">
        <v>0</v>
      </c>
      <c r="H66" s="26">
        <f>G66*30+F66*45+E66*15</f>
        <v>90</v>
      </c>
      <c r="I66" s="13"/>
      <c r="J66" s="2" t="s">
        <v>75</v>
      </c>
    </row>
    <row r="67" spans="1:10" ht="16.5" x14ac:dyDescent="0.25">
      <c r="A67" s="14" t="s">
        <v>76</v>
      </c>
      <c r="B67" s="15"/>
      <c r="C67" s="16"/>
      <c r="D67" s="9">
        <f>SUM(D59:D66)</f>
        <v>19</v>
      </c>
      <c r="E67" s="9">
        <f>SUM(E59:E66)</f>
        <v>16</v>
      </c>
      <c r="F67" s="9">
        <f>SUM(F59:F66)</f>
        <v>3</v>
      </c>
      <c r="G67" s="9">
        <f>SUM(G59:G66)</f>
        <v>0</v>
      </c>
      <c r="H67" s="9">
        <f>SUM(H59:H66)</f>
        <v>375</v>
      </c>
      <c r="I67" s="17"/>
      <c r="J67" s="2"/>
    </row>
    <row r="68" spans="1:10" ht="16.5" x14ac:dyDescent="0.25">
      <c r="A68" s="13">
        <v>1</v>
      </c>
      <c r="B68" s="13" t="s">
        <v>77</v>
      </c>
      <c r="C68" s="12" t="s">
        <v>78</v>
      </c>
      <c r="D68" s="13">
        <f>E68+F68+G68</f>
        <v>1</v>
      </c>
      <c r="E68" s="13">
        <v>0</v>
      </c>
      <c r="F68" s="13">
        <v>1</v>
      </c>
      <c r="G68" s="13">
        <v>0</v>
      </c>
      <c r="H68" s="13">
        <f t="shared" ref="H68:H73" si="7">G68*30+F68*45+E68*15</f>
        <v>45</v>
      </c>
      <c r="I68" s="13"/>
      <c r="J68" s="2"/>
    </row>
    <row r="69" spans="1:10" ht="16.5" x14ac:dyDescent="0.25">
      <c r="A69" s="13">
        <v>2</v>
      </c>
      <c r="B69" s="13">
        <v>5209</v>
      </c>
      <c r="C69" s="12" t="s">
        <v>79</v>
      </c>
      <c r="D69" s="13">
        <v>2</v>
      </c>
      <c r="E69" s="13">
        <v>2</v>
      </c>
      <c r="F69" s="13">
        <v>0</v>
      </c>
      <c r="G69" s="13">
        <v>0</v>
      </c>
      <c r="H69" s="13">
        <f t="shared" si="7"/>
        <v>30</v>
      </c>
      <c r="I69" s="13"/>
      <c r="J69" s="2"/>
    </row>
    <row r="70" spans="1:10" ht="16.5" x14ac:dyDescent="0.25">
      <c r="A70" s="13">
        <v>3</v>
      </c>
      <c r="B70" s="13">
        <v>5210</v>
      </c>
      <c r="C70" s="12" t="s">
        <v>80</v>
      </c>
      <c r="D70" s="13">
        <v>2</v>
      </c>
      <c r="E70" s="13">
        <v>2</v>
      </c>
      <c r="F70" s="13">
        <v>0</v>
      </c>
      <c r="G70" s="13">
        <v>0</v>
      </c>
      <c r="H70" s="13">
        <f t="shared" si="7"/>
        <v>30</v>
      </c>
      <c r="I70" s="13"/>
      <c r="J70" s="2"/>
    </row>
    <row r="71" spans="1:10" ht="16.5" x14ac:dyDescent="0.25">
      <c r="A71" s="13">
        <v>4</v>
      </c>
      <c r="B71" s="13">
        <v>5205</v>
      </c>
      <c r="C71" s="12" t="s">
        <v>81</v>
      </c>
      <c r="D71" s="13">
        <v>2</v>
      </c>
      <c r="E71" s="13">
        <v>2</v>
      </c>
      <c r="F71" s="13">
        <v>0</v>
      </c>
      <c r="G71" s="13">
        <v>0</v>
      </c>
      <c r="H71" s="13">
        <f t="shared" si="7"/>
        <v>30</v>
      </c>
      <c r="I71" s="13"/>
      <c r="J71" s="2"/>
    </row>
    <row r="72" spans="1:10" ht="16.5" x14ac:dyDescent="0.25">
      <c r="A72" s="13">
        <v>5</v>
      </c>
      <c r="B72" s="13">
        <v>5206</v>
      </c>
      <c r="C72" s="12" t="s">
        <v>82</v>
      </c>
      <c r="D72" s="13">
        <v>2</v>
      </c>
      <c r="E72" s="13">
        <v>2</v>
      </c>
      <c r="F72" s="13">
        <v>0</v>
      </c>
      <c r="G72" s="13">
        <v>0</v>
      </c>
      <c r="H72" s="13">
        <f t="shared" si="7"/>
        <v>30</v>
      </c>
      <c r="I72" s="13"/>
      <c r="J72" s="2"/>
    </row>
    <row r="73" spans="1:10" ht="16.5" x14ac:dyDescent="0.25">
      <c r="A73" s="13">
        <v>6</v>
      </c>
      <c r="B73" s="13"/>
      <c r="C73" s="12" t="s">
        <v>83</v>
      </c>
      <c r="D73" s="13">
        <v>12</v>
      </c>
      <c r="E73" s="13">
        <v>12</v>
      </c>
      <c r="F73" s="13">
        <v>0</v>
      </c>
      <c r="G73" s="13">
        <v>0</v>
      </c>
      <c r="H73" s="13">
        <f t="shared" si="7"/>
        <v>180</v>
      </c>
      <c r="I73" s="13"/>
      <c r="J73" s="2"/>
    </row>
    <row r="74" spans="1:10" ht="16.5" x14ac:dyDescent="0.25">
      <c r="A74" s="14" t="s">
        <v>84</v>
      </c>
      <c r="B74" s="15"/>
      <c r="C74" s="16"/>
      <c r="D74" s="9">
        <f>SUM(D68:D73)</f>
        <v>21</v>
      </c>
      <c r="E74" s="9">
        <f>SUM(E68:E73)</f>
        <v>20</v>
      </c>
      <c r="F74" s="9">
        <f>SUM(F68:F73)</f>
        <v>1</v>
      </c>
      <c r="G74" s="9">
        <f>SUM(G68:G73)</f>
        <v>0</v>
      </c>
      <c r="H74" s="9">
        <f>SUM(H68:H73)</f>
        <v>345</v>
      </c>
      <c r="I74" s="17"/>
      <c r="J74" s="2"/>
    </row>
    <row r="75" spans="1:10" ht="16.5" x14ac:dyDescent="0.25">
      <c r="A75" s="11">
        <v>1</v>
      </c>
      <c r="B75" s="11">
        <v>99999</v>
      </c>
      <c r="C75" s="12" t="s">
        <v>85</v>
      </c>
      <c r="D75" s="13">
        <v>10</v>
      </c>
      <c r="E75" s="13">
        <v>0</v>
      </c>
      <c r="F75" s="13">
        <v>0</v>
      </c>
      <c r="G75" s="13">
        <v>0</v>
      </c>
      <c r="H75" s="13">
        <v>150</v>
      </c>
      <c r="I75" s="13"/>
      <c r="J75" s="2"/>
    </row>
    <row r="76" spans="1:10" ht="16.5" x14ac:dyDescent="0.25">
      <c r="A76" s="14" t="s">
        <v>86</v>
      </c>
      <c r="B76" s="15"/>
      <c r="C76" s="16"/>
      <c r="D76" s="9">
        <v>10</v>
      </c>
      <c r="E76" s="9">
        <v>10</v>
      </c>
      <c r="F76" s="9">
        <v>0</v>
      </c>
      <c r="G76" s="9">
        <v>0</v>
      </c>
      <c r="H76" s="9">
        <v>150</v>
      </c>
      <c r="I76" s="17"/>
      <c r="J76" s="2"/>
    </row>
    <row r="77" spans="1:10" ht="16.5" x14ac:dyDescent="0.25">
      <c r="A77" s="5" t="s">
        <v>87</v>
      </c>
      <c r="B77" s="5"/>
      <c r="C77" s="5"/>
      <c r="D77" s="9">
        <f>D13+D22+D32+D49+D58+D40+D67+D74+D76</f>
        <v>148</v>
      </c>
      <c r="E77" s="9">
        <f>E13+E22+E32+E40+E48+E58+E67+E74+E76</f>
        <v>103</v>
      </c>
      <c r="F77" s="9">
        <f>F13+F22+F32+F40+F48+F58+F67+F74+F76</f>
        <v>14</v>
      </c>
      <c r="G77" s="9">
        <f>G13+G22+G32+G40+G48+G58+G67+G74+G76</f>
        <v>18</v>
      </c>
      <c r="H77" s="9">
        <f>H13+H22+H32+H40+H49+H58+H67+H74+H76</f>
        <v>3045</v>
      </c>
      <c r="I77" s="9">
        <f>H77-H76</f>
        <v>2895</v>
      </c>
      <c r="J77" s="2"/>
    </row>
    <row r="78" spans="1:10" ht="16.5" x14ac:dyDescent="0.25">
      <c r="A78" s="27" t="s">
        <v>88</v>
      </c>
      <c r="B78" s="27"/>
      <c r="C78" s="27"/>
      <c r="D78" s="27"/>
      <c r="E78" s="27"/>
      <c r="F78" s="27"/>
      <c r="G78" s="27"/>
      <c r="H78" s="27"/>
      <c r="I78" s="27"/>
      <c r="J78" s="22"/>
    </row>
    <row r="79" spans="1:10" ht="16.5" x14ac:dyDescent="0.25">
      <c r="A79" s="9" t="s">
        <v>2</v>
      </c>
      <c r="B79" s="9" t="s">
        <v>89</v>
      </c>
      <c r="C79" s="9" t="s">
        <v>90</v>
      </c>
      <c r="D79" s="9" t="s">
        <v>8</v>
      </c>
      <c r="E79" s="9" t="s">
        <v>9</v>
      </c>
      <c r="F79" s="9" t="s">
        <v>10</v>
      </c>
      <c r="G79" s="9" t="s">
        <v>11</v>
      </c>
      <c r="H79" s="9" t="s">
        <v>91</v>
      </c>
      <c r="I79" s="9"/>
      <c r="J79" s="22"/>
    </row>
    <row r="80" spans="1:10" ht="16.5" x14ac:dyDescent="0.25">
      <c r="A80" s="19">
        <v>1</v>
      </c>
      <c r="B80" s="21">
        <v>5042</v>
      </c>
      <c r="C80" s="20" t="s">
        <v>92</v>
      </c>
      <c r="D80" s="19">
        <f>E80+F80+G80</f>
        <v>2</v>
      </c>
      <c r="E80" s="19">
        <v>2</v>
      </c>
      <c r="F80" s="19">
        <v>0</v>
      </c>
      <c r="G80" s="19">
        <v>0</v>
      </c>
      <c r="H80" s="19">
        <f>G80*30+F80*45+E80*15</f>
        <v>30</v>
      </c>
      <c r="I80" s="19"/>
      <c r="J80" s="2"/>
    </row>
    <row r="81" spans="1:10" ht="16.5" x14ac:dyDescent="0.25">
      <c r="A81" s="19">
        <v>2</v>
      </c>
      <c r="B81" s="19">
        <v>5046</v>
      </c>
      <c r="C81" s="20" t="s">
        <v>93</v>
      </c>
      <c r="D81" s="19">
        <f>E81+F81+G81</f>
        <v>2</v>
      </c>
      <c r="E81" s="19">
        <v>2</v>
      </c>
      <c r="F81" s="19">
        <v>0</v>
      </c>
      <c r="G81" s="19">
        <v>0</v>
      </c>
      <c r="H81" s="19">
        <f>G81*30+F81*45+E81*15</f>
        <v>30</v>
      </c>
      <c r="I81" s="19"/>
      <c r="J81" s="2"/>
    </row>
    <row r="82" spans="1:10" ht="16.5" x14ac:dyDescent="0.25">
      <c r="A82" s="13">
        <v>3</v>
      </c>
      <c r="B82" s="26">
        <v>5089</v>
      </c>
      <c r="C82" s="12" t="s">
        <v>94</v>
      </c>
      <c r="D82" s="13">
        <f>F82+E82+G82</f>
        <v>2</v>
      </c>
      <c r="E82" s="13">
        <v>2</v>
      </c>
      <c r="F82" s="13">
        <v>0</v>
      </c>
      <c r="G82" s="13">
        <v>0</v>
      </c>
      <c r="H82" s="13">
        <f>E82*15+F82*45+G82*30</f>
        <v>30</v>
      </c>
      <c r="I82" s="13"/>
      <c r="J82" s="22" t="s">
        <v>95</v>
      </c>
    </row>
    <row r="83" spans="1:10" ht="16.5" x14ac:dyDescent="0.25">
      <c r="A83" s="27" t="s">
        <v>96</v>
      </c>
      <c r="B83" s="27"/>
      <c r="C83" s="27"/>
      <c r="D83" s="27"/>
      <c r="E83" s="27"/>
      <c r="F83" s="27"/>
      <c r="G83" s="27"/>
      <c r="H83" s="27"/>
      <c r="I83" s="27"/>
      <c r="J83" s="22"/>
    </row>
    <row r="84" spans="1:10" ht="16.5" x14ac:dyDescent="0.25">
      <c r="A84" s="9" t="s">
        <v>2</v>
      </c>
      <c r="B84" s="9" t="s">
        <v>89</v>
      </c>
      <c r="C84" s="9" t="s">
        <v>90</v>
      </c>
      <c r="D84" s="9" t="s">
        <v>8</v>
      </c>
      <c r="E84" s="9" t="s">
        <v>9</v>
      </c>
      <c r="F84" s="9" t="s">
        <v>10</v>
      </c>
      <c r="G84" s="9" t="s">
        <v>11</v>
      </c>
      <c r="H84" s="9" t="s">
        <v>91</v>
      </c>
      <c r="I84" s="9"/>
      <c r="J84" s="22"/>
    </row>
    <row r="85" spans="1:10" ht="16.5" x14ac:dyDescent="0.25">
      <c r="A85" s="11">
        <v>1</v>
      </c>
      <c r="B85" s="11">
        <v>5004</v>
      </c>
      <c r="C85" s="12" t="s">
        <v>97</v>
      </c>
      <c r="D85" s="13">
        <f>E85+F85+G85</f>
        <v>2</v>
      </c>
      <c r="E85" s="13">
        <v>2</v>
      </c>
      <c r="F85" s="13">
        <v>0</v>
      </c>
      <c r="G85" s="13">
        <v>0</v>
      </c>
      <c r="H85" s="13">
        <f>E85*15+F85*45+G85*30</f>
        <v>30</v>
      </c>
      <c r="I85" s="13"/>
      <c r="J85" s="2"/>
    </row>
    <row r="86" spans="1:10" ht="16.5" x14ac:dyDescent="0.25">
      <c r="A86" s="11">
        <v>2</v>
      </c>
      <c r="B86" s="11">
        <v>5047</v>
      </c>
      <c r="C86" s="12" t="s">
        <v>98</v>
      </c>
      <c r="D86" s="13">
        <f>E86+F86+G86</f>
        <v>2</v>
      </c>
      <c r="E86" s="13">
        <v>2</v>
      </c>
      <c r="F86" s="13">
        <v>0</v>
      </c>
      <c r="G86" s="13">
        <v>0</v>
      </c>
      <c r="H86" s="13">
        <f>G86*30+F86*45+E86*15</f>
        <v>30</v>
      </c>
      <c r="I86" s="13"/>
      <c r="J86" s="2"/>
    </row>
    <row r="87" spans="1:10" ht="16.5" x14ac:dyDescent="0.25">
      <c r="A87" s="13">
        <v>3</v>
      </c>
      <c r="B87" s="26">
        <v>5090</v>
      </c>
      <c r="C87" s="12" t="s">
        <v>99</v>
      </c>
      <c r="D87" s="13">
        <f>F87+E87+G87</f>
        <v>2</v>
      </c>
      <c r="E87" s="13">
        <v>2</v>
      </c>
      <c r="F87" s="13">
        <v>0</v>
      </c>
      <c r="G87" s="13">
        <v>0</v>
      </c>
      <c r="H87" s="13">
        <f>E87*15+F87*45+G87*30</f>
        <v>30</v>
      </c>
      <c r="I87" s="13"/>
      <c r="J87" s="22" t="s">
        <v>100</v>
      </c>
    </row>
    <row r="88" spans="1:10" ht="16.5" x14ac:dyDescent="0.25">
      <c r="A88" s="27" t="s">
        <v>101</v>
      </c>
      <c r="B88" s="27"/>
      <c r="C88" s="27"/>
      <c r="D88" s="27"/>
      <c r="E88" s="27"/>
      <c r="F88" s="27"/>
      <c r="G88" s="27"/>
      <c r="H88" s="27"/>
      <c r="I88" s="27"/>
      <c r="J88" s="22"/>
    </row>
    <row r="89" spans="1:10" ht="16.5" x14ac:dyDescent="0.25">
      <c r="A89" s="9" t="s">
        <v>2</v>
      </c>
      <c r="B89" s="9" t="s">
        <v>89</v>
      </c>
      <c r="C89" s="9" t="s">
        <v>90</v>
      </c>
      <c r="D89" s="9" t="s">
        <v>8</v>
      </c>
      <c r="E89" s="9" t="s">
        <v>9</v>
      </c>
      <c r="F89" s="9" t="s">
        <v>10</v>
      </c>
      <c r="G89" s="9" t="s">
        <v>11</v>
      </c>
      <c r="H89" s="9" t="s">
        <v>91</v>
      </c>
      <c r="I89" s="9"/>
      <c r="J89" s="22"/>
    </row>
    <row r="90" spans="1:10" ht="16.5" x14ac:dyDescent="0.25">
      <c r="A90" s="13">
        <v>1</v>
      </c>
      <c r="B90" s="13" t="s">
        <v>102</v>
      </c>
      <c r="C90" s="12" t="s">
        <v>103</v>
      </c>
      <c r="D90" s="13">
        <f>E90+F90+G90</f>
        <v>2</v>
      </c>
      <c r="E90" s="13">
        <v>2</v>
      </c>
      <c r="F90" s="13">
        <v>0</v>
      </c>
      <c r="G90" s="13">
        <v>0</v>
      </c>
      <c r="H90" s="13">
        <f>G90*30+F90*45+E90*15</f>
        <v>30</v>
      </c>
      <c r="I90" s="13"/>
      <c r="J90" s="2"/>
    </row>
    <row r="91" spans="1:10" ht="16.5" x14ac:dyDescent="0.25">
      <c r="A91" s="13">
        <v>2</v>
      </c>
      <c r="B91" s="11">
        <v>5237</v>
      </c>
      <c r="C91" s="12" t="s">
        <v>104</v>
      </c>
      <c r="D91" s="13">
        <f>E91+F91+G91</f>
        <v>2</v>
      </c>
      <c r="E91" s="13">
        <v>2</v>
      </c>
      <c r="F91" s="13">
        <v>0</v>
      </c>
      <c r="G91" s="13">
        <v>0</v>
      </c>
      <c r="H91" s="13">
        <f>G91*30+F91*45+E91*15</f>
        <v>30</v>
      </c>
      <c r="I91" s="13"/>
      <c r="J91" s="2"/>
    </row>
    <row r="92" spans="1:10" ht="16.5" x14ac:dyDescent="0.25">
      <c r="A92" s="13">
        <v>3</v>
      </c>
      <c r="B92" s="13">
        <v>5230</v>
      </c>
      <c r="C92" s="12" t="s">
        <v>105</v>
      </c>
      <c r="D92" s="13">
        <f>F92+E92+G92</f>
        <v>2</v>
      </c>
      <c r="E92" s="13">
        <v>2</v>
      </c>
      <c r="F92" s="13">
        <v>0</v>
      </c>
      <c r="G92" s="13">
        <v>0</v>
      </c>
      <c r="H92" s="13">
        <f>E92*15+F92*45+G92*30</f>
        <v>30</v>
      </c>
      <c r="I92" s="13"/>
      <c r="J92" s="22"/>
    </row>
    <row r="93" spans="1:10" ht="16.5" x14ac:dyDescent="0.25">
      <c r="A93" s="27" t="s">
        <v>106</v>
      </c>
      <c r="B93" s="27"/>
      <c r="C93" s="27"/>
      <c r="D93" s="27"/>
      <c r="E93" s="27"/>
      <c r="F93" s="27"/>
      <c r="G93" s="27"/>
      <c r="H93" s="27"/>
      <c r="I93" s="27"/>
      <c r="J93" s="22" t="s">
        <v>107</v>
      </c>
    </row>
    <row r="94" spans="1:10" ht="16.5" x14ac:dyDescent="0.25">
      <c r="A94" s="9" t="s">
        <v>2</v>
      </c>
      <c r="B94" s="9" t="s">
        <v>89</v>
      </c>
      <c r="C94" s="9" t="s">
        <v>90</v>
      </c>
      <c r="D94" s="9" t="s">
        <v>8</v>
      </c>
      <c r="E94" s="9" t="s">
        <v>108</v>
      </c>
      <c r="F94" s="9" t="s">
        <v>109</v>
      </c>
      <c r="G94" s="9" t="s">
        <v>110</v>
      </c>
      <c r="H94" s="9" t="s">
        <v>91</v>
      </c>
      <c r="I94" s="9"/>
      <c r="J94" s="22"/>
    </row>
    <row r="95" spans="1:10" ht="16.5" x14ac:dyDescent="0.25">
      <c r="A95" s="11">
        <v>1</v>
      </c>
      <c r="B95" s="13">
        <v>5211</v>
      </c>
      <c r="C95" s="12" t="s">
        <v>111</v>
      </c>
      <c r="D95" s="13">
        <f>E95+F95+G95</f>
        <v>2</v>
      </c>
      <c r="E95" s="13">
        <v>2</v>
      </c>
      <c r="F95" s="13">
        <v>0</v>
      </c>
      <c r="G95" s="13">
        <v>0</v>
      </c>
      <c r="H95" s="13">
        <f>G95*30+F95*45+E95*15</f>
        <v>30</v>
      </c>
      <c r="I95" s="13"/>
      <c r="J95" s="2"/>
    </row>
    <row r="96" spans="1:10" ht="16.5" x14ac:dyDescent="0.25">
      <c r="A96" s="11">
        <v>2</v>
      </c>
      <c r="B96" s="25">
        <v>5235</v>
      </c>
      <c r="C96" s="12" t="s">
        <v>112</v>
      </c>
      <c r="D96" s="13">
        <f>E96+F96+G96</f>
        <v>2</v>
      </c>
      <c r="E96" s="13">
        <v>2</v>
      </c>
      <c r="F96" s="13">
        <v>0</v>
      </c>
      <c r="G96" s="13">
        <v>0</v>
      </c>
      <c r="H96" s="13">
        <f>G96*30+F96*45+E96*15</f>
        <v>30</v>
      </c>
      <c r="I96" s="13"/>
      <c r="J96" s="2"/>
    </row>
    <row r="97" spans="1:10" ht="16.5" x14ac:dyDescent="0.25">
      <c r="A97" s="13">
        <v>3</v>
      </c>
      <c r="B97" s="13">
        <v>5231</v>
      </c>
      <c r="C97" s="12" t="s">
        <v>113</v>
      </c>
      <c r="D97" s="13">
        <f>F97+E97+G97</f>
        <v>2</v>
      </c>
      <c r="E97" s="13">
        <v>2</v>
      </c>
      <c r="F97" s="13">
        <v>0</v>
      </c>
      <c r="G97" s="13">
        <v>0</v>
      </c>
      <c r="H97" s="13">
        <f>E97*15+F97*45+G97*30</f>
        <v>30</v>
      </c>
      <c r="I97" s="13"/>
      <c r="J97" s="22"/>
    </row>
    <row r="98" spans="1:10" ht="16.5" x14ac:dyDescent="0.25">
      <c r="A98" s="13">
        <v>8</v>
      </c>
      <c r="B98" s="28">
        <v>5217</v>
      </c>
      <c r="C98" s="29" t="s">
        <v>114</v>
      </c>
      <c r="D98" s="28">
        <v>2</v>
      </c>
      <c r="E98" s="28">
        <v>2</v>
      </c>
      <c r="F98" s="28">
        <v>0</v>
      </c>
      <c r="G98" s="28">
        <v>0</v>
      </c>
      <c r="H98" s="28">
        <f>G98*30+F98*45+E98*15</f>
        <v>30</v>
      </c>
      <c r="I98" s="28"/>
      <c r="J98" s="2" t="s">
        <v>115</v>
      </c>
    </row>
    <row r="99" spans="1:10" ht="16.5" x14ac:dyDescent="0.25">
      <c r="A99" s="27" t="s">
        <v>116</v>
      </c>
      <c r="B99" s="27"/>
      <c r="C99" s="27"/>
      <c r="D99" s="27"/>
      <c r="E99" s="27"/>
      <c r="F99" s="27"/>
      <c r="G99" s="27"/>
      <c r="H99" s="27"/>
      <c r="I99" s="27"/>
      <c r="J99" s="2"/>
    </row>
    <row r="100" spans="1:10" ht="16.5" x14ac:dyDescent="0.25">
      <c r="A100" s="9" t="s">
        <v>2</v>
      </c>
      <c r="B100" s="9" t="s">
        <v>89</v>
      </c>
      <c r="C100" s="9" t="s">
        <v>90</v>
      </c>
      <c r="D100" s="9" t="s">
        <v>8</v>
      </c>
      <c r="E100" s="9" t="s">
        <v>9</v>
      </c>
      <c r="F100" s="9" t="s">
        <v>10</v>
      </c>
      <c r="G100" s="9" t="s">
        <v>11</v>
      </c>
      <c r="H100" s="9" t="s">
        <v>91</v>
      </c>
      <c r="I100" s="9"/>
      <c r="J100" s="2"/>
    </row>
    <row r="101" spans="1:10" ht="16.5" x14ac:dyDescent="0.25">
      <c r="A101" s="13">
        <v>1</v>
      </c>
      <c r="B101" s="13">
        <v>5208</v>
      </c>
      <c r="C101" s="12" t="s">
        <v>117</v>
      </c>
      <c r="D101" s="13">
        <v>2</v>
      </c>
      <c r="E101" s="13">
        <v>2</v>
      </c>
      <c r="F101" s="13">
        <v>0</v>
      </c>
      <c r="G101" s="13">
        <v>0</v>
      </c>
      <c r="H101" s="13">
        <f t="shared" ref="H101:H112" si="8">G101*30+F101*45+E101*15</f>
        <v>30</v>
      </c>
      <c r="I101" s="13"/>
      <c r="J101" s="2"/>
    </row>
    <row r="102" spans="1:10" ht="16.5" x14ac:dyDescent="0.25">
      <c r="A102" s="13">
        <v>2</v>
      </c>
      <c r="B102" s="13">
        <v>5207</v>
      </c>
      <c r="C102" s="30" t="s">
        <v>118</v>
      </c>
      <c r="D102" s="13">
        <v>2</v>
      </c>
      <c r="E102" s="13">
        <v>2</v>
      </c>
      <c r="F102" s="13">
        <v>0</v>
      </c>
      <c r="G102" s="13">
        <v>0</v>
      </c>
      <c r="H102" s="13">
        <f t="shared" si="8"/>
        <v>30</v>
      </c>
      <c r="I102" s="13"/>
      <c r="J102" s="29" t="s">
        <v>119</v>
      </c>
    </row>
    <row r="103" spans="1:10" ht="16.5" x14ac:dyDescent="0.25">
      <c r="A103" s="13">
        <v>3</v>
      </c>
      <c r="B103" s="13">
        <v>5201</v>
      </c>
      <c r="C103" s="12" t="s">
        <v>120</v>
      </c>
      <c r="D103" s="13">
        <v>2</v>
      </c>
      <c r="E103" s="13">
        <v>2</v>
      </c>
      <c r="F103" s="13">
        <v>0</v>
      </c>
      <c r="G103" s="13">
        <v>0</v>
      </c>
      <c r="H103" s="13">
        <f t="shared" si="8"/>
        <v>30</v>
      </c>
      <c r="I103" s="13"/>
      <c r="J103" s="2"/>
    </row>
    <row r="104" spans="1:10" ht="16.5" x14ac:dyDescent="0.25">
      <c r="A104" s="13">
        <v>4</v>
      </c>
      <c r="B104" s="13">
        <v>5202</v>
      </c>
      <c r="C104" s="12" t="s">
        <v>121</v>
      </c>
      <c r="D104" s="13">
        <v>2</v>
      </c>
      <c r="E104" s="13">
        <v>2</v>
      </c>
      <c r="F104" s="13">
        <v>0</v>
      </c>
      <c r="G104" s="13">
        <v>0</v>
      </c>
      <c r="H104" s="13">
        <f t="shared" si="8"/>
        <v>30</v>
      </c>
      <c r="I104" s="13"/>
      <c r="J104" s="2"/>
    </row>
    <row r="105" spans="1:10" ht="16.5" x14ac:dyDescent="0.25">
      <c r="A105" s="13">
        <v>5</v>
      </c>
      <c r="B105" s="13">
        <v>5203</v>
      </c>
      <c r="C105" s="12" t="s">
        <v>122</v>
      </c>
      <c r="D105" s="13">
        <v>2</v>
      </c>
      <c r="E105" s="13">
        <v>2</v>
      </c>
      <c r="F105" s="13">
        <v>0</v>
      </c>
      <c r="G105" s="13">
        <v>0</v>
      </c>
      <c r="H105" s="13">
        <f t="shared" si="8"/>
        <v>30</v>
      </c>
      <c r="I105" s="13"/>
      <c r="J105" s="2"/>
    </row>
    <row r="106" spans="1:10" ht="16.5" x14ac:dyDescent="0.25">
      <c r="A106" s="13">
        <v>6</v>
      </c>
      <c r="B106" s="13">
        <v>5204</v>
      </c>
      <c r="C106" s="12" t="s">
        <v>123</v>
      </c>
      <c r="D106" s="13">
        <v>2</v>
      </c>
      <c r="E106" s="13">
        <v>2</v>
      </c>
      <c r="F106" s="13">
        <v>0</v>
      </c>
      <c r="G106" s="13">
        <v>0</v>
      </c>
      <c r="H106" s="13">
        <f t="shared" si="8"/>
        <v>30</v>
      </c>
      <c r="I106" s="13"/>
      <c r="J106" s="2"/>
    </row>
    <row r="107" spans="1:10" ht="16.5" x14ac:dyDescent="0.25">
      <c r="A107" s="13">
        <v>7</v>
      </c>
      <c r="B107" s="26">
        <v>5091</v>
      </c>
      <c r="C107" s="12" t="s">
        <v>124</v>
      </c>
      <c r="D107" s="13">
        <v>2</v>
      </c>
      <c r="E107" s="13">
        <v>2</v>
      </c>
      <c r="F107" s="13">
        <v>0</v>
      </c>
      <c r="G107" s="13">
        <v>0</v>
      </c>
      <c r="H107" s="13">
        <f t="shared" si="8"/>
        <v>30</v>
      </c>
      <c r="I107" s="13"/>
      <c r="J107" s="22" t="s">
        <v>125</v>
      </c>
    </row>
    <row r="108" spans="1:10" ht="16.5" x14ac:dyDescent="0.25">
      <c r="A108" s="13">
        <v>8</v>
      </c>
      <c r="B108" s="13">
        <v>5016</v>
      </c>
      <c r="C108" s="12" t="s">
        <v>126</v>
      </c>
      <c r="D108" s="13">
        <v>2</v>
      </c>
      <c r="E108" s="13">
        <v>2</v>
      </c>
      <c r="F108" s="13">
        <v>0</v>
      </c>
      <c r="G108" s="13">
        <v>0</v>
      </c>
      <c r="H108" s="13">
        <f t="shared" si="8"/>
        <v>30</v>
      </c>
      <c r="I108" s="13"/>
      <c r="J108" s="2"/>
    </row>
    <row r="109" spans="1:10" ht="16.5" x14ac:dyDescent="0.25">
      <c r="A109" s="13">
        <v>9</v>
      </c>
      <c r="B109" s="26">
        <v>5241</v>
      </c>
      <c r="C109" s="12" t="s">
        <v>127</v>
      </c>
      <c r="D109" s="13">
        <v>2</v>
      </c>
      <c r="E109" s="13">
        <v>2</v>
      </c>
      <c r="F109" s="13">
        <v>0</v>
      </c>
      <c r="G109" s="13">
        <v>0</v>
      </c>
      <c r="H109" s="13">
        <f t="shared" si="8"/>
        <v>30</v>
      </c>
      <c r="I109" s="13"/>
      <c r="J109" s="22" t="s">
        <v>128</v>
      </c>
    </row>
    <row r="110" spans="1:10" ht="16.5" x14ac:dyDescent="0.25">
      <c r="A110" s="13">
        <v>10</v>
      </c>
      <c r="B110" s="13">
        <v>5233</v>
      </c>
      <c r="C110" s="12" t="s">
        <v>129</v>
      </c>
      <c r="D110" s="13">
        <v>2</v>
      </c>
      <c r="E110" s="13">
        <v>2</v>
      </c>
      <c r="F110" s="13">
        <v>0</v>
      </c>
      <c r="G110" s="13">
        <v>0</v>
      </c>
      <c r="H110" s="13">
        <f t="shared" si="8"/>
        <v>30</v>
      </c>
      <c r="I110" s="13"/>
      <c r="J110" s="2"/>
    </row>
    <row r="111" spans="1:10" ht="16.5" x14ac:dyDescent="0.25">
      <c r="A111" s="13">
        <v>11</v>
      </c>
      <c r="B111" s="13">
        <v>5017</v>
      </c>
      <c r="C111" s="12" t="s">
        <v>130</v>
      </c>
      <c r="D111" s="13">
        <v>2</v>
      </c>
      <c r="E111" s="13">
        <v>2</v>
      </c>
      <c r="F111" s="13">
        <v>0</v>
      </c>
      <c r="G111" s="13">
        <v>0</v>
      </c>
      <c r="H111" s="13">
        <f t="shared" si="8"/>
        <v>30</v>
      </c>
      <c r="I111" s="13"/>
      <c r="J111" s="2"/>
    </row>
    <row r="112" spans="1:10" ht="16.5" x14ac:dyDescent="0.25">
      <c r="A112" s="13">
        <v>12</v>
      </c>
      <c r="B112" s="13">
        <v>5226</v>
      </c>
      <c r="C112" s="12" t="s">
        <v>131</v>
      </c>
      <c r="D112" s="13">
        <v>2</v>
      </c>
      <c r="E112" s="13">
        <v>2</v>
      </c>
      <c r="F112" s="13">
        <v>0</v>
      </c>
      <c r="G112" s="13">
        <v>0</v>
      </c>
      <c r="H112" s="13">
        <f t="shared" si="8"/>
        <v>30</v>
      </c>
      <c r="I112" s="13"/>
      <c r="J112" s="2"/>
    </row>
    <row r="113" spans="1:10" ht="16.5" x14ac:dyDescent="0.25">
      <c r="A113" s="31"/>
      <c r="B113" s="31"/>
      <c r="C113" s="2"/>
      <c r="D113" s="32"/>
      <c r="E113" s="33" t="s">
        <v>132</v>
      </c>
      <c r="F113" s="33"/>
      <c r="G113" s="33"/>
      <c r="H113" s="33"/>
      <c r="I113" s="33"/>
      <c r="J113" s="2"/>
    </row>
    <row r="114" spans="1:10" ht="16.5" x14ac:dyDescent="0.25">
      <c r="A114" s="34" t="s">
        <v>133</v>
      </c>
      <c r="B114" s="34"/>
      <c r="C114" s="34"/>
      <c r="D114" s="34"/>
      <c r="E114" s="35" t="s">
        <v>134</v>
      </c>
      <c r="F114" s="35"/>
      <c r="G114" s="35"/>
      <c r="H114" s="35"/>
      <c r="I114" s="35"/>
      <c r="J114" s="2"/>
    </row>
  </sheetData>
  <mergeCells count="25">
    <mergeCell ref="A88:I88"/>
    <mergeCell ref="A93:I93"/>
    <mergeCell ref="A99:I99"/>
    <mergeCell ref="E113:I113"/>
    <mergeCell ref="E114:I114"/>
    <mergeCell ref="A67:C67"/>
    <mergeCell ref="A74:C74"/>
    <mergeCell ref="A76:C76"/>
    <mergeCell ref="A77:C77"/>
    <mergeCell ref="A78:I78"/>
    <mergeCell ref="A83:I83"/>
    <mergeCell ref="A13:C13"/>
    <mergeCell ref="A22:C22"/>
    <mergeCell ref="A32:C32"/>
    <mergeCell ref="A40:C40"/>
    <mergeCell ref="A49:C49"/>
    <mergeCell ref="A58:C58"/>
    <mergeCell ref="A1:I1"/>
    <mergeCell ref="A2:I2"/>
    <mergeCell ref="A3:A4"/>
    <mergeCell ref="B3:B4"/>
    <mergeCell ref="C3:C4"/>
    <mergeCell ref="D3:G3"/>
    <mergeCell ref="H3:H4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2017-08-16T08:32:07Z</dcterms:created>
  <dcterms:modified xsi:type="dcterms:W3CDTF">2017-08-16T08:32:50Z</dcterms:modified>
</cp:coreProperties>
</file>